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4А" sheetId="1" r:id="rId1"/>
    <sheet name="5В" sheetId="2" r:id="rId2"/>
    <sheet name="5Г" sheetId="3" r:id="rId3"/>
    <sheet name="4Б" sheetId="4" r:id="rId4"/>
    <sheet name="1" sheetId="5" r:id="rId5"/>
    <sheet name="На депутатской" sheetId="6" r:id="rId6"/>
  </sheets>
  <calcPr calcId="144525"/>
</workbook>
</file>

<file path=xl/calcChain.xml><?xml version="1.0" encoding="utf-8"?>
<calcChain xmlns="http://schemas.openxmlformats.org/spreadsheetml/2006/main">
  <c r="L5" i="1" l="1"/>
  <c r="L6" i="1"/>
  <c r="L8" i="1"/>
  <c r="L9" i="1"/>
  <c r="L10" i="1"/>
  <c r="L12" i="1"/>
  <c r="L13" i="1"/>
  <c r="L15" i="1"/>
  <c r="L16" i="1"/>
  <c r="L18" i="1"/>
  <c r="L19" i="1"/>
  <c r="L21" i="1"/>
  <c r="L22" i="1"/>
  <c r="L24" i="1"/>
  <c r="L25" i="1"/>
  <c r="L26" i="1"/>
  <c r="L28" i="1"/>
  <c r="L29" i="1"/>
  <c r="L30" i="1"/>
  <c r="L32" i="1"/>
  <c r="L33" i="1"/>
  <c r="L34" i="1"/>
  <c r="L36" i="1"/>
  <c r="L37" i="1"/>
  <c r="L39" i="1"/>
  <c r="L40" i="1"/>
  <c r="L42" i="1"/>
  <c r="L43" i="1"/>
  <c r="L44" i="1"/>
  <c r="L45" i="1"/>
  <c r="L47" i="1"/>
  <c r="L48" i="1"/>
  <c r="L49" i="1"/>
  <c r="L51" i="1"/>
  <c r="L52" i="1"/>
  <c r="L53" i="1"/>
  <c r="L55" i="1"/>
  <c r="L56" i="1"/>
  <c r="L57" i="1"/>
  <c r="L59" i="1"/>
  <c r="L60" i="1"/>
  <c r="L61" i="1"/>
  <c r="L63" i="1"/>
  <c r="L64" i="1"/>
  <c r="L65" i="1"/>
  <c r="L67" i="1"/>
  <c r="L68" i="1"/>
  <c r="L69" i="1"/>
  <c r="L71" i="1"/>
  <c r="L72" i="1"/>
  <c r="L74" i="1"/>
  <c r="L3" i="1"/>
  <c r="J5" i="1"/>
  <c r="J6" i="1"/>
  <c r="J8" i="1"/>
  <c r="J9" i="1"/>
  <c r="J10" i="1"/>
  <c r="J12" i="1"/>
  <c r="J13" i="1"/>
  <c r="J15" i="1"/>
  <c r="J16" i="1"/>
  <c r="J18" i="1"/>
  <c r="J19" i="1"/>
  <c r="J21" i="1"/>
  <c r="J22" i="1"/>
  <c r="J24" i="1"/>
  <c r="J25" i="1"/>
  <c r="J26" i="1"/>
  <c r="J28" i="1"/>
  <c r="J29" i="1"/>
  <c r="J30" i="1"/>
  <c r="J32" i="1"/>
  <c r="J33" i="1"/>
  <c r="J34" i="1"/>
  <c r="J36" i="1"/>
  <c r="J37" i="1"/>
  <c r="J39" i="1"/>
  <c r="J40" i="1"/>
  <c r="J42" i="1"/>
  <c r="J43" i="1"/>
  <c r="J44" i="1"/>
  <c r="J45" i="1"/>
  <c r="J47" i="1"/>
  <c r="J48" i="1"/>
  <c r="J49" i="1"/>
  <c r="J51" i="1"/>
  <c r="J52" i="1"/>
  <c r="J53" i="1"/>
  <c r="J55" i="1"/>
  <c r="J56" i="1"/>
  <c r="J57" i="1"/>
  <c r="J59" i="1"/>
  <c r="J60" i="1"/>
  <c r="J61" i="1"/>
  <c r="J63" i="1"/>
  <c r="J64" i="1"/>
  <c r="J65" i="1"/>
  <c r="J67" i="1"/>
  <c r="J68" i="1"/>
  <c r="J69" i="1"/>
  <c r="J71" i="1"/>
  <c r="J72" i="1"/>
  <c r="J74" i="1"/>
  <c r="J75" i="1"/>
  <c r="J76" i="1"/>
  <c r="J3" i="1"/>
  <c r="F5" i="1"/>
  <c r="F6" i="1"/>
  <c r="F8" i="1"/>
  <c r="F9" i="1"/>
  <c r="F10" i="1"/>
  <c r="F12" i="1"/>
  <c r="F13" i="1"/>
  <c r="F15" i="1"/>
  <c r="F16" i="1"/>
  <c r="F18" i="1"/>
  <c r="F19" i="1"/>
  <c r="F21" i="1"/>
  <c r="F22" i="1"/>
  <c r="F24" i="1"/>
  <c r="F25" i="1"/>
  <c r="F26" i="1"/>
  <c r="F28" i="1"/>
  <c r="F29" i="1"/>
  <c r="F30" i="1"/>
  <c r="F32" i="1"/>
  <c r="F33" i="1"/>
  <c r="F34" i="1"/>
  <c r="F36" i="1"/>
  <c r="F37" i="1"/>
  <c r="F39" i="1"/>
  <c r="F40" i="1"/>
  <c r="F42" i="1"/>
  <c r="F43" i="1"/>
  <c r="F44" i="1"/>
  <c r="F45" i="1"/>
  <c r="F47" i="1"/>
  <c r="F48" i="1"/>
  <c r="F49" i="1"/>
  <c r="F51" i="1"/>
  <c r="F52" i="1"/>
  <c r="F53" i="1"/>
  <c r="F55" i="1"/>
  <c r="F56" i="1"/>
  <c r="F57" i="1"/>
  <c r="F59" i="1"/>
  <c r="F60" i="1"/>
  <c r="F61" i="1"/>
  <c r="F63" i="1"/>
  <c r="F64" i="1"/>
  <c r="F65" i="1"/>
  <c r="F67" i="1"/>
  <c r="F68" i="1"/>
  <c r="F69" i="1"/>
  <c r="F71" i="1"/>
  <c r="F72" i="1"/>
  <c r="F74" i="1"/>
  <c r="F75" i="1"/>
  <c r="F76" i="1"/>
  <c r="F77" i="1"/>
  <c r="F78" i="1"/>
  <c r="F3" i="1"/>
  <c r="C5" i="1"/>
  <c r="C6" i="1"/>
  <c r="C8" i="1"/>
  <c r="C9" i="1"/>
  <c r="C10" i="1"/>
  <c r="C12" i="1"/>
  <c r="C13" i="1"/>
  <c r="C15" i="1"/>
  <c r="C16" i="1"/>
  <c r="C18" i="1"/>
  <c r="C19" i="1"/>
  <c r="C21" i="1"/>
  <c r="C22" i="1"/>
  <c r="C24" i="1"/>
  <c r="C25" i="1"/>
  <c r="C26" i="1"/>
  <c r="C28" i="1"/>
  <c r="C29" i="1"/>
  <c r="C30" i="1"/>
  <c r="C32" i="1"/>
  <c r="C33" i="1"/>
  <c r="C34" i="1"/>
  <c r="C36" i="1"/>
  <c r="C37" i="1"/>
  <c r="C39" i="1"/>
  <c r="C40" i="1"/>
  <c r="C42" i="1"/>
  <c r="C43" i="1"/>
  <c r="C44" i="1"/>
  <c r="C45" i="1"/>
  <c r="C47" i="1"/>
  <c r="C48" i="1"/>
  <c r="C49" i="1"/>
  <c r="C51" i="1"/>
  <c r="C52" i="1"/>
  <c r="C53" i="1"/>
  <c r="C55" i="1"/>
  <c r="C56" i="1"/>
  <c r="C57" i="1"/>
  <c r="C59" i="1"/>
  <c r="C60" i="1"/>
  <c r="C61" i="1"/>
  <c r="C63" i="1"/>
  <c r="C64" i="1"/>
  <c r="C65" i="1"/>
  <c r="C67" i="1"/>
  <c r="C68" i="1"/>
  <c r="C69" i="1"/>
  <c r="C71" i="1"/>
  <c r="C72" i="1"/>
  <c r="C74" i="1"/>
  <c r="C75" i="1"/>
  <c r="C76" i="1"/>
  <c r="C3" i="1"/>
  <c r="H3" i="6"/>
  <c r="H4" i="6"/>
  <c r="H5" i="6"/>
  <c r="H6" i="6"/>
  <c r="H8" i="6"/>
  <c r="H9" i="6"/>
  <c r="H11" i="6"/>
  <c r="H12" i="6"/>
  <c r="H13" i="6"/>
  <c r="H14" i="6"/>
  <c r="H16" i="6"/>
  <c r="H17" i="6"/>
  <c r="H19" i="6"/>
  <c r="H20" i="6"/>
  <c r="H21" i="6"/>
  <c r="H23" i="6"/>
  <c r="H24" i="6"/>
  <c r="H25" i="6"/>
  <c r="H27" i="6"/>
  <c r="H28" i="6"/>
  <c r="H29" i="6"/>
  <c r="H31" i="6"/>
  <c r="H32" i="6"/>
  <c r="H34" i="6"/>
  <c r="H35" i="6"/>
  <c r="H36" i="6"/>
  <c r="H37" i="6"/>
  <c r="H39" i="6"/>
  <c r="H40" i="6"/>
  <c r="H41" i="6"/>
  <c r="H43" i="6"/>
  <c r="H44" i="6"/>
  <c r="H45" i="6"/>
  <c r="H46" i="6"/>
  <c r="H48" i="6"/>
  <c r="H49" i="6"/>
  <c r="H50" i="6"/>
  <c r="H51" i="6"/>
  <c r="H53" i="6"/>
  <c r="H54" i="6"/>
  <c r="H55" i="6"/>
  <c r="H56" i="6"/>
  <c r="H58" i="6"/>
  <c r="H59" i="6"/>
  <c r="H60" i="6"/>
  <c r="H61" i="6"/>
  <c r="H63" i="6"/>
  <c r="H64" i="6"/>
  <c r="H65" i="6"/>
  <c r="H66" i="6"/>
  <c r="H68" i="6"/>
  <c r="H69" i="6"/>
  <c r="H70" i="6"/>
  <c r="H71" i="6"/>
  <c r="H72" i="6"/>
  <c r="H74" i="6"/>
  <c r="H75" i="6"/>
  <c r="H76" i="6"/>
  <c r="H77" i="6"/>
  <c r="H79" i="6"/>
  <c r="H80" i="6"/>
  <c r="H81" i="6"/>
  <c r="H82" i="6"/>
  <c r="H84" i="6"/>
  <c r="H85" i="6"/>
  <c r="H86" i="6"/>
  <c r="H88" i="6"/>
  <c r="H89" i="6"/>
  <c r="H90" i="6"/>
  <c r="H92" i="6"/>
  <c r="F4" i="6"/>
  <c r="F5" i="6"/>
  <c r="F6" i="6"/>
  <c r="F8" i="6"/>
  <c r="F9" i="6"/>
  <c r="F11" i="6"/>
  <c r="F12" i="6"/>
  <c r="F13" i="6"/>
  <c r="F14" i="6"/>
  <c r="F16" i="6"/>
  <c r="F17" i="6"/>
  <c r="F19" i="6"/>
  <c r="F20" i="6"/>
  <c r="F21" i="6"/>
  <c r="F23" i="6"/>
  <c r="F24" i="6"/>
  <c r="F25" i="6"/>
  <c r="F27" i="6"/>
  <c r="F28" i="6"/>
  <c r="F29" i="6"/>
  <c r="F31" i="6"/>
  <c r="F32" i="6"/>
  <c r="F34" i="6"/>
  <c r="F35" i="6"/>
  <c r="F36" i="6"/>
  <c r="F37" i="6"/>
  <c r="F39" i="6"/>
  <c r="F40" i="6"/>
  <c r="F41" i="6"/>
  <c r="F43" i="6"/>
  <c r="F44" i="6"/>
  <c r="F45" i="6"/>
  <c r="F46" i="6"/>
  <c r="F48" i="6"/>
  <c r="F49" i="6"/>
  <c r="F50" i="6"/>
  <c r="F51" i="6"/>
  <c r="F53" i="6"/>
  <c r="F54" i="6"/>
  <c r="F55" i="6"/>
  <c r="F56" i="6"/>
  <c r="F58" i="6"/>
  <c r="F59" i="6"/>
  <c r="F60" i="6"/>
  <c r="F61" i="6"/>
  <c r="F63" i="6"/>
  <c r="F64" i="6"/>
  <c r="F65" i="6"/>
  <c r="F66" i="6"/>
  <c r="F68" i="6"/>
  <c r="F69" i="6"/>
  <c r="F70" i="6"/>
  <c r="F71" i="6"/>
  <c r="F72" i="6"/>
  <c r="F74" i="6"/>
  <c r="F75" i="6"/>
  <c r="F76" i="6"/>
  <c r="F77" i="6"/>
  <c r="F79" i="6"/>
  <c r="F80" i="6"/>
  <c r="F81" i="6"/>
  <c r="F82" i="6"/>
  <c r="F84" i="6"/>
  <c r="F85" i="6"/>
  <c r="F86" i="6"/>
  <c r="F88" i="6"/>
  <c r="F89" i="6"/>
  <c r="F90" i="6"/>
  <c r="F92" i="6"/>
  <c r="F3" i="6"/>
  <c r="C8" i="6"/>
  <c r="C9" i="6"/>
  <c r="C11" i="6"/>
  <c r="C12" i="6"/>
  <c r="C13" i="6"/>
  <c r="C14" i="6"/>
  <c r="C16" i="6"/>
  <c r="C17" i="6"/>
  <c r="C19" i="6"/>
  <c r="C20" i="6"/>
  <c r="C21" i="6"/>
  <c r="C23" i="6"/>
  <c r="C24" i="6"/>
  <c r="C25" i="6"/>
  <c r="C27" i="6"/>
  <c r="C28" i="6"/>
  <c r="C29" i="6"/>
  <c r="C31" i="6"/>
  <c r="C32" i="6"/>
  <c r="C34" i="6"/>
  <c r="C35" i="6"/>
  <c r="C36" i="6"/>
  <c r="C37" i="6"/>
  <c r="C39" i="6"/>
  <c r="C40" i="6"/>
  <c r="C41" i="6"/>
  <c r="C43" i="6"/>
  <c r="C44" i="6"/>
  <c r="C45" i="6"/>
  <c r="C46" i="6"/>
  <c r="C48" i="6"/>
  <c r="C49" i="6"/>
  <c r="C50" i="6"/>
  <c r="C51" i="6"/>
  <c r="C53" i="6"/>
  <c r="C54" i="6"/>
  <c r="C55" i="6"/>
  <c r="C56" i="6"/>
  <c r="C58" i="6"/>
  <c r="C59" i="6"/>
  <c r="C60" i="6"/>
  <c r="C61" i="6"/>
  <c r="C63" i="6"/>
  <c r="C64" i="6"/>
  <c r="C65" i="6"/>
  <c r="C66" i="6"/>
  <c r="C68" i="6"/>
  <c r="C69" i="6"/>
  <c r="C70" i="6"/>
  <c r="C71" i="6"/>
  <c r="C72" i="6"/>
  <c r="C74" i="6"/>
  <c r="C75" i="6"/>
  <c r="C76" i="6"/>
  <c r="C77" i="6"/>
  <c r="C79" i="6"/>
  <c r="C80" i="6"/>
  <c r="C81" i="6"/>
  <c r="C82" i="6"/>
  <c r="C84" i="6"/>
  <c r="C85" i="6"/>
  <c r="C86" i="6"/>
  <c r="C88" i="6"/>
  <c r="C89" i="6"/>
  <c r="C90" i="6"/>
  <c r="C92" i="6"/>
  <c r="C93" i="6"/>
  <c r="C94" i="6"/>
  <c r="C3" i="6"/>
  <c r="H5" i="5"/>
  <c r="H6" i="5"/>
  <c r="H8" i="5"/>
  <c r="H9" i="5"/>
  <c r="H11" i="5"/>
  <c r="H12" i="5"/>
  <c r="H14" i="5"/>
  <c r="H15" i="5"/>
  <c r="H17" i="5"/>
  <c r="H19" i="5"/>
  <c r="H21" i="5"/>
  <c r="H23" i="5"/>
  <c r="H24" i="5"/>
  <c r="H25" i="5"/>
  <c r="H27" i="5"/>
  <c r="H28" i="5"/>
  <c r="H29" i="5"/>
  <c r="H31" i="5"/>
  <c r="H32" i="5"/>
  <c r="H34" i="5"/>
  <c r="H35" i="5"/>
  <c r="H37" i="5"/>
  <c r="H38" i="5"/>
  <c r="H39" i="5"/>
  <c r="H41" i="5"/>
  <c r="H42" i="5"/>
  <c r="H43" i="5"/>
  <c r="H45" i="5"/>
  <c r="H46" i="5"/>
  <c r="H47" i="5"/>
  <c r="H49" i="5"/>
  <c r="H50" i="5"/>
  <c r="H51" i="5"/>
  <c r="H53" i="5"/>
  <c r="H54" i="5"/>
  <c r="H55" i="5"/>
  <c r="H57" i="5"/>
  <c r="H58" i="5"/>
  <c r="H59" i="5"/>
  <c r="H61" i="5"/>
  <c r="H62" i="5"/>
  <c r="H63" i="5"/>
  <c r="H65" i="5"/>
  <c r="H66" i="5"/>
  <c r="H67" i="5"/>
  <c r="H69" i="5"/>
  <c r="H70" i="5"/>
  <c r="H3" i="5"/>
  <c r="F5" i="5"/>
  <c r="F6" i="5"/>
  <c r="F8" i="5"/>
  <c r="F9" i="5"/>
  <c r="F11" i="5"/>
  <c r="F12" i="5"/>
  <c r="F14" i="5"/>
  <c r="F15" i="5"/>
  <c r="F17" i="5"/>
  <c r="F19" i="5"/>
  <c r="F21" i="5"/>
  <c r="F23" i="5"/>
  <c r="F24" i="5"/>
  <c r="F25" i="5"/>
  <c r="F27" i="5"/>
  <c r="F28" i="5"/>
  <c r="F29" i="5"/>
  <c r="F31" i="5"/>
  <c r="F32" i="5"/>
  <c r="F34" i="5"/>
  <c r="F35" i="5"/>
  <c r="F37" i="5"/>
  <c r="F38" i="5"/>
  <c r="F39" i="5"/>
  <c r="F41" i="5"/>
  <c r="F42" i="5"/>
  <c r="F43" i="5"/>
  <c r="F45" i="5"/>
  <c r="F46" i="5"/>
  <c r="F47" i="5"/>
  <c r="F49" i="5"/>
  <c r="F50" i="5"/>
  <c r="F51" i="5"/>
  <c r="F53" i="5"/>
  <c r="F54" i="5"/>
  <c r="F55" i="5"/>
  <c r="F57" i="5"/>
  <c r="F58" i="5"/>
  <c r="F59" i="5"/>
  <c r="F61" i="5"/>
  <c r="F62" i="5"/>
  <c r="F63" i="5"/>
  <c r="F65" i="5"/>
  <c r="F66" i="5"/>
  <c r="F67" i="5"/>
  <c r="F69" i="5"/>
  <c r="F70" i="5"/>
  <c r="F3" i="5"/>
  <c r="C5" i="5"/>
  <c r="C6" i="5"/>
  <c r="C8" i="5"/>
  <c r="C9" i="5"/>
  <c r="C11" i="5"/>
  <c r="C12" i="5"/>
  <c r="C14" i="5"/>
  <c r="C15" i="5"/>
  <c r="C17" i="5"/>
  <c r="C19" i="5"/>
  <c r="C21" i="5"/>
  <c r="C23" i="5"/>
  <c r="C24" i="5"/>
  <c r="C25" i="5"/>
  <c r="C27" i="5"/>
  <c r="C28" i="5"/>
  <c r="C29" i="5"/>
  <c r="C31" i="5"/>
  <c r="C32" i="5"/>
  <c r="C34" i="5"/>
  <c r="C35" i="5"/>
  <c r="C37" i="5"/>
  <c r="C38" i="5"/>
  <c r="C39" i="5"/>
  <c r="C41" i="5"/>
  <c r="C42" i="5"/>
  <c r="C43" i="5"/>
  <c r="C45" i="5"/>
  <c r="C46" i="5"/>
  <c r="C47" i="5"/>
  <c r="C49" i="5"/>
  <c r="C50" i="5"/>
  <c r="C51" i="5"/>
  <c r="C53" i="5"/>
  <c r="C54" i="5"/>
  <c r="C55" i="5"/>
  <c r="C57" i="5"/>
  <c r="C58" i="5"/>
  <c r="C59" i="5"/>
  <c r="C61" i="5"/>
  <c r="C62" i="5"/>
  <c r="C63" i="5"/>
  <c r="C65" i="5"/>
  <c r="C66" i="5"/>
  <c r="C67" i="5"/>
  <c r="C69" i="5"/>
  <c r="C3" i="5"/>
  <c r="K70" i="4"/>
  <c r="K5" i="4"/>
  <c r="K6" i="4"/>
  <c r="K8" i="4"/>
  <c r="K9" i="4"/>
  <c r="K10" i="4"/>
  <c r="K12" i="4"/>
  <c r="K13" i="4"/>
  <c r="K15" i="4"/>
  <c r="K16" i="4"/>
  <c r="K18" i="4"/>
  <c r="K19" i="4"/>
  <c r="K21" i="4"/>
  <c r="K22" i="4"/>
  <c r="K24" i="4"/>
  <c r="K25" i="4"/>
  <c r="K26" i="4"/>
  <c r="K28" i="4"/>
  <c r="K29" i="4"/>
  <c r="K30" i="4"/>
  <c r="K32" i="4"/>
  <c r="K33" i="4"/>
  <c r="K34" i="4"/>
  <c r="K36" i="4"/>
  <c r="K37" i="4"/>
  <c r="K38" i="4"/>
  <c r="K40" i="4"/>
  <c r="K41" i="4"/>
  <c r="K42" i="4"/>
  <c r="K44" i="4"/>
  <c r="K45" i="4"/>
  <c r="K46" i="4"/>
  <c r="K48" i="4"/>
  <c r="K49" i="4"/>
  <c r="K50" i="4"/>
  <c r="K52" i="4"/>
  <c r="K53" i="4"/>
  <c r="K54" i="4"/>
  <c r="K56" i="4"/>
  <c r="K57" i="4"/>
  <c r="K58" i="4"/>
  <c r="K59" i="4"/>
  <c r="K61" i="4"/>
  <c r="K62" i="4"/>
  <c r="K63" i="4"/>
  <c r="K65" i="4"/>
  <c r="K66" i="4"/>
  <c r="K67" i="4"/>
  <c r="K68" i="4"/>
  <c r="K71" i="4"/>
  <c r="K72" i="4"/>
  <c r="K74" i="4"/>
  <c r="K75" i="4"/>
  <c r="K76" i="4"/>
  <c r="K78" i="4"/>
  <c r="K3" i="4"/>
  <c r="I5" i="4"/>
  <c r="I6" i="4"/>
  <c r="I8" i="4"/>
  <c r="I9" i="4"/>
  <c r="I10" i="4"/>
  <c r="I12" i="4"/>
  <c r="I13" i="4"/>
  <c r="I15" i="4"/>
  <c r="I16" i="4"/>
  <c r="I18" i="4"/>
  <c r="I19" i="4"/>
  <c r="I21" i="4"/>
  <c r="I22" i="4"/>
  <c r="I24" i="4"/>
  <c r="I25" i="4"/>
  <c r="I26" i="4"/>
  <c r="I28" i="4"/>
  <c r="I29" i="4"/>
  <c r="I30" i="4"/>
  <c r="I32" i="4"/>
  <c r="I33" i="4"/>
  <c r="I34" i="4"/>
  <c r="I36" i="4"/>
  <c r="I37" i="4"/>
  <c r="I38" i="4"/>
  <c r="I40" i="4"/>
  <c r="I41" i="4"/>
  <c r="I42" i="4"/>
  <c r="I44" i="4"/>
  <c r="I45" i="4"/>
  <c r="I46" i="4"/>
  <c r="I48" i="4"/>
  <c r="I49" i="4"/>
  <c r="I50" i="4"/>
  <c r="I52" i="4"/>
  <c r="I53" i="4"/>
  <c r="I54" i="4"/>
  <c r="I56" i="4"/>
  <c r="I57" i="4"/>
  <c r="I58" i="4"/>
  <c r="I59" i="4"/>
  <c r="I61" i="4"/>
  <c r="I62" i="4"/>
  <c r="I63" i="4"/>
  <c r="I65" i="4"/>
  <c r="I66" i="4"/>
  <c r="I67" i="4"/>
  <c r="I68" i="4"/>
  <c r="I70" i="4"/>
  <c r="I71" i="4"/>
  <c r="I72" i="4"/>
  <c r="I74" i="4"/>
  <c r="I75" i="4"/>
  <c r="I76" i="4"/>
  <c r="I78" i="4"/>
  <c r="I79" i="4"/>
  <c r="I80" i="4"/>
  <c r="I3" i="4"/>
  <c r="F5" i="4"/>
  <c r="F6" i="4"/>
  <c r="F8" i="4"/>
  <c r="F9" i="4"/>
  <c r="F10" i="4"/>
  <c r="F12" i="4"/>
  <c r="F13" i="4"/>
  <c r="F15" i="4"/>
  <c r="F16" i="4"/>
  <c r="F18" i="4"/>
  <c r="F19" i="4"/>
  <c r="F21" i="4"/>
  <c r="F22" i="4"/>
  <c r="F24" i="4"/>
  <c r="F25" i="4"/>
  <c r="F26" i="4"/>
  <c r="F28" i="4"/>
  <c r="F29" i="4"/>
  <c r="F30" i="4"/>
  <c r="F32" i="4"/>
  <c r="F33" i="4"/>
  <c r="F34" i="4"/>
  <c r="F36" i="4"/>
  <c r="F37" i="4"/>
  <c r="F38" i="4"/>
  <c r="F40" i="4"/>
  <c r="F41" i="4"/>
  <c r="F42" i="4"/>
  <c r="F44" i="4"/>
  <c r="F45" i="4"/>
  <c r="F46" i="4"/>
  <c r="F48" i="4"/>
  <c r="F49" i="4"/>
  <c r="F50" i="4"/>
  <c r="F52" i="4"/>
  <c r="F53" i="4"/>
  <c r="F54" i="4"/>
  <c r="F56" i="4"/>
  <c r="F57" i="4"/>
  <c r="F58" i="4"/>
  <c r="F59" i="4"/>
  <c r="F61" i="4"/>
  <c r="F62" i="4"/>
  <c r="F63" i="4"/>
  <c r="F65" i="4"/>
  <c r="F66" i="4"/>
  <c r="F67" i="4"/>
  <c r="F68" i="4"/>
  <c r="F70" i="4"/>
  <c r="F71" i="4"/>
  <c r="F72" i="4"/>
  <c r="F74" i="4"/>
  <c r="F75" i="4"/>
  <c r="F76" i="4"/>
  <c r="F78" i="4"/>
  <c r="F79" i="4"/>
  <c r="F80" i="4"/>
  <c r="F3" i="4"/>
  <c r="C5" i="4"/>
  <c r="C6" i="4"/>
  <c r="C8" i="4"/>
  <c r="C9" i="4"/>
  <c r="C10" i="4"/>
  <c r="C12" i="4"/>
  <c r="C13" i="4"/>
  <c r="C15" i="4"/>
  <c r="C16" i="4"/>
  <c r="C18" i="4"/>
  <c r="C19" i="4"/>
  <c r="C21" i="4"/>
  <c r="C22" i="4"/>
  <c r="C24" i="4"/>
  <c r="C25" i="4"/>
  <c r="C26" i="4"/>
  <c r="C28" i="4"/>
  <c r="C29" i="4"/>
  <c r="C30" i="4"/>
  <c r="C32" i="4"/>
  <c r="C33" i="4"/>
  <c r="C34" i="4"/>
  <c r="C36" i="4"/>
  <c r="C37" i="4"/>
  <c r="C38" i="4"/>
  <c r="C40" i="4"/>
  <c r="C41" i="4"/>
  <c r="C42" i="4"/>
  <c r="C44" i="4"/>
  <c r="C45" i="4"/>
  <c r="C46" i="4"/>
  <c r="C48" i="4"/>
  <c r="C49" i="4"/>
  <c r="C50" i="4"/>
  <c r="C52" i="4"/>
  <c r="C53" i="4"/>
  <c r="C54" i="4"/>
  <c r="C56" i="4"/>
  <c r="C57" i="4"/>
  <c r="C58" i="4"/>
  <c r="C59" i="4"/>
  <c r="C61" i="4"/>
  <c r="C62" i="4"/>
  <c r="C63" i="4"/>
  <c r="C65" i="4"/>
  <c r="C66" i="4"/>
  <c r="C67" i="4"/>
  <c r="C68" i="4"/>
  <c r="C70" i="4"/>
  <c r="C71" i="4"/>
  <c r="C72" i="4"/>
  <c r="C74" i="4"/>
  <c r="C75" i="4"/>
  <c r="C76" i="4"/>
  <c r="C78" i="4"/>
  <c r="C79" i="4"/>
  <c r="C80" i="4"/>
  <c r="C81" i="4"/>
  <c r="C82" i="4"/>
  <c r="C83" i="4"/>
  <c r="C3" i="4"/>
  <c r="K77" i="3"/>
  <c r="K5" i="3"/>
  <c r="K6" i="3"/>
  <c r="K8" i="3"/>
  <c r="K9" i="3"/>
  <c r="K10" i="3"/>
  <c r="K12" i="3"/>
  <c r="K13" i="3"/>
  <c r="K15" i="3"/>
  <c r="K16" i="3"/>
  <c r="K17" i="3"/>
  <c r="K19" i="3"/>
  <c r="K20" i="3"/>
  <c r="K22" i="3"/>
  <c r="K23" i="3"/>
  <c r="K25" i="3"/>
  <c r="K26" i="3"/>
  <c r="K28" i="3"/>
  <c r="K29" i="3"/>
  <c r="K30" i="3"/>
  <c r="K32" i="3"/>
  <c r="K33" i="3"/>
  <c r="K34" i="3"/>
  <c r="K36" i="3"/>
  <c r="K37" i="3"/>
  <c r="K38" i="3"/>
  <c r="K40" i="3"/>
  <c r="K41" i="3"/>
  <c r="K42" i="3"/>
  <c r="K44" i="3"/>
  <c r="K45" i="3"/>
  <c r="K46" i="3"/>
  <c r="K48" i="3"/>
  <c r="K49" i="3"/>
  <c r="K50" i="3"/>
  <c r="K52" i="3"/>
  <c r="K53" i="3"/>
  <c r="K54" i="3"/>
  <c r="K56" i="3"/>
  <c r="K57" i="3"/>
  <c r="K58" i="3"/>
  <c r="K59" i="3"/>
  <c r="K61" i="3"/>
  <c r="K62" i="3"/>
  <c r="K63" i="3"/>
  <c r="K65" i="3"/>
  <c r="K66" i="3"/>
  <c r="K67" i="3"/>
  <c r="K69" i="3"/>
  <c r="K70" i="3"/>
  <c r="K71" i="3"/>
  <c r="K73" i="3"/>
  <c r="K74" i="3"/>
  <c r="K75" i="3"/>
  <c r="K78" i="3"/>
  <c r="K79" i="3"/>
  <c r="K3" i="3"/>
  <c r="I79" i="3"/>
  <c r="I5" i="3"/>
  <c r="I6" i="3"/>
  <c r="I8" i="3"/>
  <c r="I9" i="3"/>
  <c r="I10" i="3"/>
  <c r="I12" i="3"/>
  <c r="I13" i="3"/>
  <c r="I15" i="3"/>
  <c r="I16" i="3"/>
  <c r="I17" i="3"/>
  <c r="I19" i="3"/>
  <c r="I20" i="3"/>
  <c r="I22" i="3"/>
  <c r="I23" i="3"/>
  <c r="I25" i="3"/>
  <c r="I26" i="3"/>
  <c r="I28" i="3"/>
  <c r="I29" i="3"/>
  <c r="I30" i="3"/>
  <c r="I32" i="3"/>
  <c r="I33" i="3"/>
  <c r="I34" i="3"/>
  <c r="I36" i="3"/>
  <c r="I37" i="3"/>
  <c r="I38" i="3"/>
  <c r="I40" i="3"/>
  <c r="I41" i="3"/>
  <c r="I42" i="3"/>
  <c r="I44" i="3"/>
  <c r="I45" i="3"/>
  <c r="I46" i="3"/>
  <c r="I48" i="3"/>
  <c r="I49" i="3"/>
  <c r="I50" i="3"/>
  <c r="I52" i="3"/>
  <c r="I53" i="3"/>
  <c r="I54" i="3"/>
  <c r="I56" i="3"/>
  <c r="I57" i="3"/>
  <c r="I58" i="3"/>
  <c r="I59" i="3"/>
  <c r="I61" i="3"/>
  <c r="I62" i="3"/>
  <c r="I63" i="3"/>
  <c r="I65" i="3"/>
  <c r="I66" i="3"/>
  <c r="I67" i="3"/>
  <c r="I69" i="3"/>
  <c r="I70" i="3"/>
  <c r="I71" i="3"/>
  <c r="I73" i="3"/>
  <c r="I74" i="3"/>
  <c r="I75" i="3"/>
  <c r="I77" i="3"/>
  <c r="I78" i="3"/>
  <c r="I3" i="3"/>
  <c r="F5" i="3"/>
  <c r="F6" i="3"/>
  <c r="F8" i="3"/>
  <c r="F9" i="3"/>
  <c r="F10" i="3"/>
  <c r="F12" i="3"/>
  <c r="F13" i="3"/>
  <c r="F15" i="3"/>
  <c r="F16" i="3"/>
  <c r="F17" i="3"/>
  <c r="F19" i="3"/>
  <c r="F20" i="3"/>
  <c r="F22" i="3"/>
  <c r="F23" i="3"/>
  <c r="F25" i="3"/>
  <c r="F26" i="3"/>
  <c r="F28" i="3"/>
  <c r="F29" i="3"/>
  <c r="F30" i="3"/>
  <c r="F32" i="3"/>
  <c r="F33" i="3"/>
  <c r="F34" i="3"/>
  <c r="F36" i="3"/>
  <c r="F37" i="3"/>
  <c r="F38" i="3"/>
  <c r="F40" i="3"/>
  <c r="F41" i="3"/>
  <c r="F42" i="3"/>
  <c r="F44" i="3"/>
  <c r="F45" i="3"/>
  <c r="F46" i="3"/>
  <c r="F48" i="3"/>
  <c r="F49" i="3"/>
  <c r="F50" i="3"/>
  <c r="F52" i="3"/>
  <c r="F53" i="3"/>
  <c r="F54" i="3"/>
  <c r="F56" i="3"/>
  <c r="F57" i="3"/>
  <c r="F58" i="3"/>
  <c r="F59" i="3"/>
  <c r="F61" i="3"/>
  <c r="F62" i="3"/>
  <c r="F63" i="3"/>
  <c r="F65" i="3"/>
  <c r="F66" i="3"/>
  <c r="F67" i="3"/>
  <c r="F69" i="3"/>
  <c r="F70" i="3"/>
  <c r="F71" i="3"/>
  <c r="F73" i="3"/>
  <c r="F74" i="3"/>
  <c r="F75" i="3"/>
  <c r="F77" i="3"/>
  <c r="F78" i="3"/>
  <c r="F79" i="3"/>
  <c r="F3" i="3"/>
  <c r="C5" i="3"/>
  <c r="C6" i="3"/>
  <c r="C8" i="3"/>
  <c r="C9" i="3"/>
  <c r="C10" i="3"/>
  <c r="C12" i="3"/>
  <c r="C13" i="3"/>
  <c r="C15" i="3"/>
  <c r="C16" i="3"/>
  <c r="C17" i="3"/>
  <c r="C19" i="3"/>
  <c r="C20" i="3"/>
  <c r="C22" i="3"/>
  <c r="C23" i="3"/>
  <c r="C25" i="3"/>
  <c r="C26" i="3"/>
  <c r="C28" i="3"/>
  <c r="C29" i="3"/>
  <c r="C30" i="3"/>
  <c r="C32" i="3"/>
  <c r="C33" i="3"/>
  <c r="C34" i="3"/>
  <c r="C36" i="3"/>
  <c r="C37" i="3"/>
  <c r="C38" i="3"/>
  <c r="C40" i="3"/>
  <c r="C41" i="3"/>
  <c r="C42" i="3"/>
  <c r="C44" i="3"/>
  <c r="C45" i="3"/>
  <c r="C46" i="3"/>
  <c r="C48" i="3"/>
  <c r="C49" i="3"/>
  <c r="C50" i="3"/>
  <c r="C52" i="3"/>
  <c r="C53" i="3"/>
  <c r="C54" i="3"/>
  <c r="C56" i="3"/>
  <c r="C57" i="3"/>
  <c r="C58" i="3"/>
  <c r="C59" i="3"/>
  <c r="C61" i="3"/>
  <c r="C62" i="3"/>
  <c r="C63" i="3"/>
  <c r="C65" i="3"/>
  <c r="C66" i="3"/>
  <c r="C67" i="3"/>
  <c r="C69" i="3"/>
  <c r="C70" i="3"/>
  <c r="C71" i="3"/>
  <c r="C73" i="3"/>
  <c r="C74" i="3"/>
  <c r="C75" i="3"/>
  <c r="C77" i="3"/>
  <c r="C78" i="3"/>
  <c r="C3" i="3"/>
  <c r="K70" i="2"/>
  <c r="K5" i="2"/>
  <c r="K6" i="2"/>
  <c r="K8" i="2"/>
  <c r="K9" i="2"/>
  <c r="K11" i="2"/>
  <c r="K12" i="2"/>
  <c r="K14" i="2"/>
  <c r="K15" i="2"/>
  <c r="K17" i="2"/>
  <c r="K18" i="2"/>
  <c r="K20" i="2"/>
  <c r="K21" i="2"/>
  <c r="K23" i="2"/>
  <c r="K24" i="2"/>
  <c r="K26" i="2"/>
  <c r="K27" i="2"/>
  <c r="K28" i="2"/>
  <c r="K30" i="2"/>
  <c r="K31" i="2"/>
  <c r="K32" i="2"/>
  <c r="K34" i="2"/>
  <c r="K35" i="2"/>
  <c r="K36" i="2"/>
  <c r="K38" i="2"/>
  <c r="K39" i="2"/>
  <c r="K40" i="2"/>
  <c r="K42" i="2"/>
  <c r="K43" i="2"/>
  <c r="K44" i="2"/>
  <c r="K46" i="2"/>
  <c r="K47" i="2"/>
  <c r="K48" i="2"/>
  <c r="K50" i="2"/>
  <c r="K51" i="2"/>
  <c r="K52" i="2"/>
  <c r="K54" i="2"/>
  <c r="K55" i="2"/>
  <c r="K56" i="2"/>
  <c r="K58" i="2"/>
  <c r="K59" i="2"/>
  <c r="K60" i="2"/>
  <c r="K62" i="2"/>
  <c r="K63" i="2"/>
  <c r="K64" i="2"/>
  <c r="K66" i="2"/>
  <c r="K67" i="2"/>
  <c r="K68" i="2"/>
  <c r="K71" i="2"/>
  <c r="K73" i="2"/>
  <c r="K3" i="2"/>
  <c r="I5" i="2"/>
  <c r="I6" i="2"/>
  <c r="I8" i="2"/>
  <c r="I9" i="2"/>
  <c r="I11" i="2"/>
  <c r="I12" i="2"/>
  <c r="I14" i="2"/>
  <c r="I15" i="2"/>
  <c r="I17" i="2"/>
  <c r="I18" i="2"/>
  <c r="I20" i="2"/>
  <c r="I21" i="2"/>
  <c r="I23" i="2"/>
  <c r="I24" i="2"/>
  <c r="I26" i="2"/>
  <c r="I27" i="2"/>
  <c r="I28" i="2"/>
  <c r="I30" i="2"/>
  <c r="I31" i="2"/>
  <c r="I32" i="2"/>
  <c r="I34" i="2"/>
  <c r="I35" i="2"/>
  <c r="I36" i="2"/>
  <c r="I38" i="2"/>
  <c r="I39" i="2"/>
  <c r="I40" i="2"/>
  <c r="I42" i="2"/>
  <c r="I43" i="2"/>
  <c r="I44" i="2"/>
  <c r="I46" i="2"/>
  <c r="I47" i="2"/>
  <c r="I48" i="2"/>
  <c r="I50" i="2"/>
  <c r="I51" i="2"/>
  <c r="I52" i="2"/>
  <c r="I54" i="2"/>
  <c r="I55" i="2"/>
  <c r="I56" i="2"/>
  <c r="I58" i="2"/>
  <c r="I59" i="2"/>
  <c r="I60" i="2"/>
  <c r="I62" i="2"/>
  <c r="I63" i="2"/>
  <c r="I64" i="2"/>
  <c r="I66" i="2"/>
  <c r="I67" i="2"/>
  <c r="I68" i="2"/>
  <c r="I70" i="2"/>
  <c r="I71" i="2"/>
  <c r="I73" i="2"/>
  <c r="I3" i="2"/>
  <c r="F5" i="2"/>
  <c r="F6" i="2"/>
  <c r="F8" i="2"/>
  <c r="F9" i="2"/>
  <c r="F11" i="2"/>
  <c r="F12" i="2"/>
  <c r="F14" i="2"/>
  <c r="F15" i="2"/>
  <c r="F17" i="2"/>
  <c r="F18" i="2"/>
  <c r="F20" i="2"/>
  <c r="F21" i="2"/>
  <c r="F23" i="2"/>
  <c r="F24" i="2"/>
  <c r="F26" i="2"/>
  <c r="F27" i="2"/>
  <c r="F28" i="2"/>
  <c r="F30" i="2"/>
  <c r="F31" i="2"/>
  <c r="F32" i="2"/>
  <c r="F34" i="2"/>
  <c r="F35" i="2"/>
  <c r="F36" i="2"/>
  <c r="F38" i="2"/>
  <c r="F39" i="2"/>
  <c r="F40" i="2"/>
  <c r="F42" i="2"/>
  <c r="F43" i="2"/>
  <c r="F44" i="2"/>
  <c r="F46" i="2"/>
  <c r="F47" i="2"/>
  <c r="F48" i="2"/>
  <c r="F50" i="2"/>
  <c r="F51" i="2"/>
  <c r="F52" i="2"/>
  <c r="F54" i="2"/>
  <c r="F55" i="2"/>
  <c r="F56" i="2"/>
  <c r="F58" i="2"/>
  <c r="F59" i="2"/>
  <c r="F60" i="2"/>
  <c r="F62" i="2"/>
  <c r="F63" i="2"/>
  <c r="F64" i="2"/>
  <c r="F66" i="2"/>
  <c r="F67" i="2"/>
  <c r="F68" i="2"/>
  <c r="F70" i="2"/>
  <c r="F71" i="2"/>
  <c r="F73" i="2"/>
  <c r="F3" i="2"/>
  <c r="C5" i="2"/>
  <c r="C6" i="2"/>
  <c r="C8" i="2"/>
  <c r="C9" i="2"/>
  <c r="C11" i="2"/>
  <c r="C12" i="2"/>
  <c r="C14" i="2"/>
  <c r="C15" i="2"/>
  <c r="C17" i="2"/>
  <c r="C18" i="2"/>
  <c r="C20" i="2"/>
  <c r="C21" i="2"/>
  <c r="C23" i="2"/>
  <c r="C24" i="2"/>
  <c r="C26" i="2"/>
  <c r="C27" i="2"/>
  <c r="C28" i="2"/>
  <c r="C30" i="2"/>
  <c r="C31" i="2"/>
  <c r="C32" i="2"/>
  <c r="C34" i="2"/>
  <c r="C35" i="2"/>
  <c r="C36" i="2"/>
  <c r="C38" i="2"/>
  <c r="C39" i="2"/>
  <c r="C40" i="2"/>
  <c r="C42" i="2"/>
  <c r="C43" i="2"/>
  <c r="C44" i="2"/>
  <c r="C46" i="2"/>
  <c r="C47" i="2"/>
  <c r="C48" i="2"/>
  <c r="C50" i="2"/>
  <c r="C51" i="2"/>
  <c r="C52" i="2"/>
  <c r="C54" i="2"/>
  <c r="C55" i="2"/>
  <c r="C56" i="2"/>
  <c r="C58" i="2"/>
  <c r="C59" i="2"/>
  <c r="C60" i="2"/>
  <c r="C62" i="2"/>
  <c r="C63" i="2"/>
  <c r="C64" i="2"/>
  <c r="C66" i="2"/>
  <c r="C67" i="2"/>
  <c r="C68" i="2"/>
  <c r="C70" i="2"/>
  <c r="C71" i="2"/>
  <c r="C73" i="2"/>
  <c r="C3" i="2"/>
</calcChain>
</file>

<file path=xl/sharedStrings.xml><?xml version="1.0" encoding="utf-8"?>
<sst xmlns="http://schemas.openxmlformats.org/spreadsheetml/2006/main" count="1580" uniqueCount="104">
  <si>
    <t>1. Укажите номер общежития</t>
  </si>
  <si>
    <t>Количество ответов</t>
  </si>
  <si>
    <t>Общежитие 4а</t>
  </si>
  <si>
    <t>2. Укажите Ваш пол</t>
  </si>
  <si>
    <t>Мужской</t>
  </si>
  <si>
    <t>Женский</t>
  </si>
  <si>
    <t>3. Как давно Вы живете в общежитии?</t>
  </si>
  <si>
    <t>С 1 курса</t>
  </si>
  <si>
    <t>С 2 курса</t>
  </si>
  <si>
    <t>С 3 курса</t>
  </si>
  <si>
    <t>4. Вас устраивает работа вахты?</t>
  </si>
  <si>
    <t>Да</t>
  </si>
  <si>
    <t>5. Если Нет, то что Вас не устраивает в работе вахты?</t>
  </si>
  <si>
    <t>Меня устраивает работа вахты</t>
  </si>
  <si>
    <t>6. Бывают ли конфликты в общежитии с применением физической силы?</t>
  </si>
  <si>
    <t>Нет</t>
  </si>
  <si>
    <t>7. Возникали ли у Вас когда-либо серьезные противоречия с администрацией общежития?</t>
  </si>
  <si>
    <t>8. Если возникали конфликты, то по какой причине:</t>
  </si>
  <si>
    <t>Не возникало конфликтных ситуаций</t>
  </si>
  <si>
    <t>9. Как часто проводятся в общежитии различные конкурсы и мероприятия и так далее?</t>
  </si>
  <si>
    <t>Иногда</t>
  </si>
  <si>
    <t>Постоянно</t>
  </si>
  <si>
    <t>Редко</t>
  </si>
  <si>
    <t>10. Комфортна ли для вас атмосфера в общежитии?</t>
  </si>
  <si>
    <t>Частично</t>
  </si>
  <si>
    <t>11. Дайте оценку санитарно-техническому состоянию структурных единиц, входящих в комплекс общежития: Территория</t>
  </si>
  <si>
    <t>Нормальное</t>
  </si>
  <si>
    <t>Хорошее</t>
  </si>
  <si>
    <t>12. Дайте оценку санитарно-техническому состоянию структурных единиц, входящих в комплекс общежития: Центральный холл</t>
  </si>
  <si>
    <t>13. Дайте оценку санитарно-техническому состоянию структурных единиц, входящих в комплекс общежития: Кухня</t>
  </si>
  <si>
    <t>Плохое</t>
  </si>
  <si>
    <t>14. Дайте оценку санитарно-техническому состоянию структурных единиц, входящих в комплекс общежития: Сан.узел</t>
  </si>
  <si>
    <t>15. Дайте оценку санитарно-техническому состоянию структурных единиц, входящих в комплекс общежития: Душевая</t>
  </si>
  <si>
    <t>16. Дайте оценку санитарно-техническому состоянию структурных единиц, входящих в комплекс общежития: Спортивный зал</t>
  </si>
  <si>
    <t>17. Дайте оценку санитарно-техническому состоянию структурных единиц, входящих в комплекс общежития: Бытовая комната (Стирка)</t>
  </si>
  <si>
    <t>18. Укажите, как часто общежитие посещают: Директор/декан</t>
  </si>
  <si>
    <t>Часто</t>
  </si>
  <si>
    <t>Изредка</t>
  </si>
  <si>
    <t>19. Укажите, как часто общежитие посещают: Зам директора/декана по воспитательной работе</t>
  </si>
  <si>
    <t>20. Укажите, как часто общежитие посещают: Преподаватели</t>
  </si>
  <si>
    <t>21. Ваши предложения по улучшению санитарно-гигиенического состояния общежития:</t>
  </si>
  <si>
    <t>Нормально</t>
  </si>
  <si>
    <t>Кап. ремонт, покупка новой мебели</t>
  </si>
  <si>
    <t>35.03.03 - Агрохимия и агропочвоведение</t>
  </si>
  <si>
    <t>35.03.04 - Агрономия</t>
  </si>
  <si>
    <t>мыть душевую комнату</t>
  </si>
  <si>
    <t>Не знаю</t>
  </si>
  <si>
    <t>Излишний контроль за проживающими</t>
  </si>
  <si>
    <t>Не посещают</t>
  </si>
  <si>
    <t>Ремонт за счет администрации , а не за счет студентов</t>
  </si>
  <si>
    <t>Почините стиральные машинки</t>
  </si>
  <si>
    <t>Все устраивает</t>
  </si>
  <si>
    <t>Нет предложений</t>
  </si>
  <si>
    <t>35.03.10 - Ландшафтная архитектура</t>
  </si>
  <si>
    <t>Не устраивает</t>
  </si>
  <si>
    <t>Общежитие 5в</t>
  </si>
  <si>
    <t>Общежитие 1</t>
  </si>
  <si>
    <t>Спортивный зал отсутствует</t>
  </si>
  <si>
    <t>Качественно делать ремонт , чтобы не переделывать</t>
  </si>
  <si>
    <t>21.02.04 - Землеустройство на базе 11 классов</t>
  </si>
  <si>
    <t>Общежитие на Депутатской</t>
  </si>
  <si>
    <t>Общежитие 5б</t>
  </si>
  <si>
    <t>Поменять туалеты</t>
  </si>
  <si>
    <t xml:space="preserve">23.02.01 - Организация перевозок </t>
  </si>
  <si>
    <t>38.02.04 - Коммерция (по отраслям) на базе 11 классов</t>
  </si>
  <si>
    <t>Ремонт</t>
  </si>
  <si>
    <t>Потравить тараканов, КАЧЕСТВЕННО</t>
  </si>
  <si>
    <t>Возникали</t>
  </si>
  <si>
    <t>изредка</t>
  </si>
  <si>
    <t>Ср.знач</t>
  </si>
  <si>
    <t>Общежитие 5г</t>
  </si>
  <si>
    <t>09.03.03 - Прикладная информатика</t>
  </si>
  <si>
    <t>Обращать внимание на жалобы студентов на поломки</t>
  </si>
  <si>
    <t>38.03.01 - Экономика</t>
  </si>
  <si>
    <t>38.05.01 - Экономическая безопасность</t>
  </si>
  <si>
    <t>Не соблюдает субординацию</t>
  </si>
  <si>
    <t>Замена плит на кухне, а так же сан узлов на более новые, так же неплохо заменить ванны</t>
  </si>
  <si>
    <t>Возникало</t>
  </si>
  <si>
    <t>Хорошое</t>
  </si>
  <si>
    <t>Ремот</t>
  </si>
  <si>
    <t>Общежитие 4б</t>
  </si>
  <si>
    <t>Починить стиральные машинки!!!!</t>
  </si>
  <si>
    <t>у меня из подк крана течет кока кола</t>
  </si>
  <si>
    <t>Хотелось бы, чтобы за санитарно-гигиеническим состоянием следили специальные люди, а не студенты</t>
  </si>
  <si>
    <t>Ремонт общего душа, предоставление в каждую секции личного душа/ванны, расселение девушек и парней ближнего Востока в разные секции, обработки от постельных клопов и тараканов</t>
  </si>
  <si>
    <t>Меня все устраивает, все очень чисто</t>
  </si>
  <si>
    <t>36.05.01 - Ветеринария</t>
  </si>
  <si>
    <t>Капитальный ремонт общежития и проведение комплексных мер по выведению тараканов</t>
  </si>
  <si>
    <t>НОРМАЛЬНО потравить тараканов. Начать обращать внимание на такие проблемы, как плесень, грибок и пр.</t>
  </si>
  <si>
    <t>36.03.01 - Ветеринарно-санитарная экспертиза</t>
  </si>
  <si>
    <t>36.03.02 - Зоотехния</t>
  </si>
  <si>
    <t>По моей вине</t>
  </si>
  <si>
    <t>Починка душевой в команате, починка и хорошее состояние всех стиральных машин в постирочной</t>
  </si>
  <si>
    <t>Нет ответа</t>
  </si>
  <si>
    <t>Ср.значение</t>
  </si>
  <si>
    <t>35.03.06 - Агроинженерия</t>
  </si>
  <si>
    <t>44.03.04 - Профессиональное обучение (по отраслям)</t>
  </si>
  <si>
    <t>Сделать душевые кабины, сделать нормальный сан. Узел</t>
  </si>
  <si>
    <t>Новые плиты на кухню, новая стиральная машины, так же поднять раковины на кухне, очень низко стоят! Мы не карлики</t>
  </si>
  <si>
    <t>Всё хорошо</t>
  </si>
  <si>
    <t>06.03.01 - Биология</t>
  </si>
  <si>
    <t>35.03.08 - Водные биоресурсы и аквакультура</t>
  </si>
  <si>
    <t>Много всего</t>
  </si>
  <si>
    <t>Ср.значе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</si>
</sst>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4" fillId="0" borderId="1" xfId="0" applyFont="1" applyBorder="1"/>
    <xf numFmtId="0" fontId="0" fillId="0" borderId="1" xfId="0" applyBorder="1"/>
    <xf numFmtId="0" fontId="2" fillId="0" borderId="1" xfId="0" applyFont="1" applyBorder="1"/>
    <xf numFmtId="10" fontId="0" fillId="0" borderId="1" xfId="1" applyNumberFormat="1" applyFont="1" applyBorder="1"/>
    <xf numFmtId="9" fontId="0" fillId="0" borderId="1" xfId="0" applyNumberFormat="1" applyBorder="1"/>
    <xf numFmtId="10" fontId="0" fillId="0" borderId="1" xfId="0" applyNumberFormat="1" applyBorder="1"/>
    <xf numFmtId="0" fontId="0" fillId="0" borderId="2" xfId="0" applyBorder="1"/>
    <xf numFmtId="10" fontId="0" fillId="0" borderId="2" xfId="1" applyNumberFormat="1" applyFont="1" applyBorder="1"/>
    <xf numFmtId="0" fontId="2" fillId="0" borderId="2" xfId="0" applyFont="1" applyBorder="1"/>
    <xf numFmtId="0" fontId="0" fillId="0" borderId="3" xfId="0" applyBorder="1"/>
    <xf numFmtId="0" fontId="2" fillId="0" borderId="3" xfId="0" applyFont="1" applyBorder="1"/>
    <xf numFmtId="0" fontId="0" fillId="0" borderId="4" xfId="0" applyBorder="1"/>
    <xf numFmtId="0" fontId="0" fillId="0" borderId="1" xfId="0" applyBorder="1" applyAlignment="1">
      <alignment wrapText="1"/>
    </xf>
    <xf numFmtId="0" fontId="0" fillId="0" borderId="1" xfId="0" applyBorder="1" applyAlignment="1"/>
    <xf numFmtId="0" fontId="4" fillId="0" borderId="6" xfId="0" applyFont="1" applyBorder="1"/>
    <xf numFmtId="0" fontId="0" fillId="0" borderId="5" xfId="0" applyBorder="1"/>
    <xf numFmtId="0" fontId="4" fillId="0" borderId="7" xfId="0" applyFont="1" applyBorder="1"/>
    <xf numFmtId="0" fontId="0" fillId="0" borderId="8" xfId="0" applyBorder="1"/>
    <xf numFmtId="10" fontId="0" fillId="0" borderId="8" xfId="1" applyNumberFormat="1" applyFont="1" applyBorder="1"/>
    <xf numFmtId="0" fontId="1" fillId="0" borderId="8" xfId="0" applyFont="1" applyBorder="1"/>
    <xf numFmtId="0" fontId="1" fillId="0" borderId="1" xfId="0" applyFont="1" applyBorder="1"/>
    <xf numFmtId="10" fontId="1" fillId="0" borderId="1" xfId="1" applyNumberFormat="1" applyFont="1" applyBorder="1"/>
    <xf numFmtId="10" fontId="1" fillId="0" borderId="8" xfId="1" applyNumberFormat="1" applyFont="1" applyBorder="1"/>
    <xf numFmtId="0" fontId="0" fillId="0" borderId="9" xfId="0" applyFill="1" applyBorder="1"/>
    <xf numFmtId="0" fontId="0" fillId="0" borderId="0" xfId="0" applyBorder="1"/>
    <xf numFmtId="0" fontId="0" fillId="0" borderId="10" xfId="0" applyBorder="1"/>
    <xf numFmtId="0" fontId="5" fillId="0" borderId="1" xfId="2" applyBorder="1"/>
    <xf numFmtId="0" fontId="0" fillId="0" borderId="11" xfId="0" applyBorder="1"/>
    <xf numFmtId="0" fontId="0" fillId="0" borderId="12" xfId="0" applyBorder="1"/>
    <xf numFmtId="10" fontId="0" fillId="0" borderId="2" xfId="0" applyNumberFormat="1" applyBorder="1"/>
    <xf numFmtId="0" fontId="1" fillId="0" borderId="9" xfId="0" applyFont="1" applyFill="1" applyBorder="1"/>
    <xf numFmtId="0" fontId="0" fillId="0" borderId="9" xfId="0" applyFill="1" applyBorder="1" applyAlignment="1"/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Комфортна ли для вас атмосфера в общежитии?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'4А'!$H$32:$H$34</c:f>
              <c:strCache>
                <c:ptCount val="3"/>
                <c:pt idx="0">
                  <c:v>Да</c:v>
                </c:pt>
                <c:pt idx="1">
                  <c:v>Частично</c:v>
                </c:pt>
                <c:pt idx="2">
                  <c:v>Нет</c:v>
                </c:pt>
              </c:strCache>
            </c:strRef>
          </c:cat>
          <c:val>
            <c:numRef>
              <c:f>'4А'!$L$32:$L$34</c:f>
              <c:numCache>
                <c:formatCode>0.00%</c:formatCode>
                <c:ptCount val="3"/>
                <c:pt idx="0">
                  <c:v>0.67812971342383099</c:v>
                </c:pt>
                <c:pt idx="1">
                  <c:v>0.2766214177978884</c:v>
                </c:pt>
                <c:pt idx="2">
                  <c:v>4.5248868778280549E-2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26016256"/>
        <c:axId val="226018432"/>
      </c:barChart>
      <c:catAx>
        <c:axId val="226016256"/>
        <c:scaling>
          <c:orientation val="minMax"/>
        </c:scaling>
        <c:delete val="0"/>
        <c:axPos val="b"/>
        <c:majorTickMark val="out"/>
        <c:minorTickMark val="none"/>
        <c:tickLblPos val="nextTo"/>
        <c:crossAx val="226018432"/>
        <c:crosses val="autoZero"/>
        <c:auto val="1"/>
        <c:lblAlgn val="ctr"/>
        <c:lblOffset val="100"/>
        <c:noMultiLvlLbl val="0"/>
      </c:catAx>
      <c:valAx>
        <c:axId val="22601843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260162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12. Дайте оценку санитарно-техническому состоянию структурных единиц, входящих в комплекс общежития: Центральный холл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'4А'!$H$39:$H$40</c:f>
              <c:strCache>
                <c:ptCount val="2"/>
                <c:pt idx="0">
                  <c:v>Нормальное</c:v>
                </c:pt>
                <c:pt idx="1">
                  <c:v>Хорошее</c:v>
                </c:pt>
              </c:strCache>
            </c:strRef>
          </c:cat>
          <c:val>
            <c:numRef>
              <c:f>'4А'!$L$39:$L$40</c:f>
              <c:numCache>
                <c:formatCode>0.00%</c:formatCode>
                <c:ptCount val="2"/>
                <c:pt idx="0">
                  <c:v>0.52850678733031675</c:v>
                </c:pt>
                <c:pt idx="1">
                  <c:v>0.4714932126696833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57710336"/>
        <c:axId val="257839104"/>
      </c:barChart>
      <c:catAx>
        <c:axId val="257710336"/>
        <c:scaling>
          <c:orientation val="minMax"/>
        </c:scaling>
        <c:delete val="0"/>
        <c:axPos val="b"/>
        <c:majorTickMark val="out"/>
        <c:minorTickMark val="none"/>
        <c:tickLblPos val="nextTo"/>
        <c:crossAx val="257839104"/>
        <c:crosses val="autoZero"/>
        <c:auto val="1"/>
        <c:lblAlgn val="ctr"/>
        <c:lblOffset val="100"/>
        <c:noMultiLvlLbl val="0"/>
      </c:catAx>
      <c:valAx>
        <c:axId val="25783910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577103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15. Дайте оценку санитарно-техническому состоянию структурных единиц, входящих в комплекс общежития: Душевая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'4А'!$H$51:$H$53</c:f>
              <c:strCache>
                <c:ptCount val="3"/>
                <c:pt idx="0">
                  <c:v>Нормальное</c:v>
                </c:pt>
                <c:pt idx="1">
                  <c:v>Хорошее</c:v>
                </c:pt>
                <c:pt idx="2">
                  <c:v>Плохое</c:v>
                </c:pt>
              </c:strCache>
            </c:strRef>
          </c:cat>
          <c:val>
            <c:numRef>
              <c:f>'4А'!$L$51:$L$53</c:f>
              <c:numCache>
                <c:formatCode>0.00%</c:formatCode>
                <c:ptCount val="3"/>
                <c:pt idx="0">
                  <c:v>0.51070889894419302</c:v>
                </c:pt>
                <c:pt idx="1">
                  <c:v>0.40776772247360488</c:v>
                </c:pt>
                <c:pt idx="2">
                  <c:v>8.1523378582202113E-2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90036736"/>
        <c:axId val="294163200"/>
      </c:barChart>
      <c:catAx>
        <c:axId val="290036736"/>
        <c:scaling>
          <c:orientation val="minMax"/>
        </c:scaling>
        <c:delete val="0"/>
        <c:axPos val="b"/>
        <c:majorTickMark val="out"/>
        <c:minorTickMark val="none"/>
        <c:tickLblPos val="nextTo"/>
        <c:crossAx val="294163200"/>
        <c:crosses val="autoZero"/>
        <c:auto val="1"/>
        <c:lblAlgn val="ctr"/>
        <c:lblOffset val="100"/>
        <c:noMultiLvlLbl val="0"/>
      </c:catAx>
      <c:valAx>
        <c:axId val="2941632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900367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19. Укажите, как часто общежитие посещают: Зам директора/декана по воспитательной работе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'4А'!$H$67:$H$69</c:f>
              <c:strCache>
                <c:ptCount val="3"/>
                <c:pt idx="0">
                  <c:v>Часто</c:v>
                </c:pt>
                <c:pt idx="1">
                  <c:v>Изредка</c:v>
                </c:pt>
                <c:pt idx="2">
                  <c:v>Не посещают</c:v>
                </c:pt>
              </c:strCache>
            </c:strRef>
          </c:cat>
          <c:val>
            <c:numRef>
              <c:f>'4А'!$L$67:$L$69</c:f>
              <c:numCache>
                <c:formatCode>0.00%</c:formatCode>
                <c:ptCount val="3"/>
                <c:pt idx="0">
                  <c:v>0.73710407239819009</c:v>
                </c:pt>
                <c:pt idx="1">
                  <c:v>0.2462292609351433</c:v>
                </c:pt>
                <c:pt idx="2">
                  <c:v>1.6666666666666666E-2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94086528"/>
        <c:axId val="294088064"/>
      </c:barChart>
      <c:catAx>
        <c:axId val="294086528"/>
        <c:scaling>
          <c:orientation val="minMax"/>
        </c:scaling>
        <c:delete val="0"/>
        <c:axPos val="b"/>
        <c:majorTickMark val="out"/>
        <c:minorTickMark val="none"/>
        <c:tickLblPos val="nextTo"/>
        <c:crossAx val="294088064"/>
        <c:crosses val="autoZero"/>
        <c:auto val="1"/>
        <c:lblAlgn val="ctr"/>
        <c:lblOffset val="100"/>
        <c:noMultiLvlLbl val="0"/>
      </c:catAx>
      <c:valAx>
        <c:axId val="29408806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940865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Комфортна ли для вас атмосфера в общежитии?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'5В'!$G$30:$G$32</c:f>
              <c:strCache>
                <c:ptCount val="3"/>
                <c:pt idx="0">
                  <c:v>Частично</c:v>
                </c:pt>
                <c:pt idx="1">
                  <c:v>Да</c:v>
                </c:pt>
                <c:pt idx="2">
                  <c:v>Нет</c:v>
                </c:pt>
              </c:strCache>
            </c:strRef>
          </c:cat>
          <c:val>
            <c:numRef>
              <c:f>'5В'!$K$30:$K$32</c:f>
              <c:numCache>
                <c:formatCode>0.00%</c:formatCode>
                <c:ptCount val="3"/>
                <c:pt idx="0">
                  <c:v>0.35449735449735442</c:v>
                </c:pt>
                <c:pt idx="1">
                  <c:v>0.49470899470899471</c:v>
                </c:pt>
                <c:pt idx="2">
                  <c:v>0.15079365079365079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26457856"/>
        <c:axId val="227292672"/>
      </c:barChart>
      <c:catAx>
        <c:axId val="226457856"/>
        <c:scaling>
          <c:orientation val="minMax"/>
        </c:scaling>
        <c:delete val="0"/>
        <c:axPos val="b"/>
        <c:majorTickMark val="out"/>
        <c:minorTickMark val="none"/>
        <c:tickLblPos val="nextTo"/>
        <c:crossAx val="227292672"/>
        <c:crosses val="autoZero"/>
        <c:auto val="1"/>
        <c:lblAlgn val="ctr"/>
        <c:lblOffset val="100"/>
        <c:noMultiLvlLbl val="0"/>
      </c:catAx>
      <c:valAx>
        <c:axId val="22729267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264578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12. Дайте оценку санитарно-техническому состоянию структурных единиц, входящих в комплекс общежития: Центральный холл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'5В'!$G$38:$G$40</c:f>
              <c:strCache>
                <c:ptCount val="3"/>
                <c:pt idx="0">
                  <c:v>Нормальное</c:v>
                </c:pt>
                <c:pt idx="1">
                  <c:v>Хорошее</c:v>
                </c:pt>
                <c:pt idx="2">
                  <c:v>Плохое</c:v>
                </c:pt>
              </c:strCache>
            </c:strRef>
          </c:cat>
          <c:val>
            <c:numRef>
              <c:f>'5В'!$K$38:$K$40</c:f>
              <c:numCache>
                <c:formatCode>0.00%</c:formatCode>
                <c:ptCount val="3"/>
                <c:pt idx="0">
                  <c:v>0.57892416225749554</c:v>
                </c:pt>
                <c:pt idx="1">
                  <c:v>0.38403880070546736</c:v>
                </c:pt>
                <c:pt idx="2">
                  <c:v>2.4691358024691357E-2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90010240"/>
        <c:axId val="290011776"/>
      </c:barChart>
      <c:catAx>
        <c:axId val="290010240"/>
        <c:scaling>
          <c:orientation val="minMax"/>
        </c:scaling>
        <c:delete val="0"/>
        <c:axPos val="b"/>
        <c:majorTickMark val="out"/>
        <c:minorTickMark val="none"/>
        <c:tickLblPos val="nextTo"/>
        <c:crossAx val="290011776"/>
        <c:crosses val="autoZero"/>
        <c:auto val="1"/>
        <c:lblAlgn val="ctr"/>
        <c:lblOffset val="100"/>
        <c:noMultiLvlLbl val="0"/>
      </c:catAx>
      <c:valAx>
        <c:axId val="29001177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900102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15. Дайте оценку санитарно-техническому состоянию структурных единиц, входящих в комплекс общежития: Душевая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'5В'!$G$50:$G$52</c:f>
              <c:strCache>
                <c:ptCount val="3"/>
                <c:pt idx="0">
                  <c:v>Нормальное</c:v>
                </c:pt>
                <c:pt idx="1">
                  <c:v>Плохое</c:v>
                </c:pt>
                <c:pt idx="2">
                  <c:v>Хорошее</c:v>
                </c:pt>
              </c:strCache>
            </c:strRef>
          </c:cat>
          <c:val>
            <c:numRef>
              <c:f>'5В'!$K$50:$K$52</c:f>
              <c:numCache>
                <c:formatCode>0.00%</c:formatCode>
                <c:ptCount val="3"/>
                <c:pt idx="0">
                  <c:v>0.5299823633156967</c:v>
                </c:pt>
                <c:pt idx="1">
                  <c:v>0.38051146384479723</c:v>
                </c:pt>
                <c:pt idx="2">
                  <c:v>8.9506172839506168E-2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89769344"/>
        <c:axId val="289770880"/>
      </c:barChart>
      <c:catAx>
        <c:axId val="289769344"/>
        <c:scaling>
          <c:orientation val="minMax"/>
        </c:scaling>
        <c:delete val="0"/>
        <c:axPos val="b"/>
        <c:majorTickMark val="out"/>
        <c:minorTickMark val="none"/>
        <c:tickLblPos val="nextTo"/>
        <c:crossAx val="289770880"/>
        <c:crosses val="autoZero"/>
        <c:auto val="1"/>
        <c:lblAlgn val="ctr"/>
        <c:lblOffset val="100"/>
        <c:noMultiLvlLbl val="0"/>
      </c:catAx>
      <c:valAx>
        <c:axId val="28977088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897693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19. Укажите, как часто общежитие посещают: Зам директора/декана по воспитательной работе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'5В'!$D$66:$D$68</c:f>
              <c:strCache>
                <c:ptCount val="3"/>
                <c:pt idx="0">
                  <c:v>Часто</c:v>
                </c:pt>
                <c:pt idx="1">
                  <c:v>Изредка</c:v>
                </c:pt>
                <c:pt idx="2">
                  <c:v>Не посещают</c:v>
                </c:pt>
              </c:strCache>
            </c:strRef>
          </c:cat>
          <c:val>
            <c:numRef>
              <c:f>'5В'!$K$66:$K$68</c:f>
              <c:numCache>
                <c:formatCode>0.00%</c:formatCode>
                <c:ptCount val="3"/>
                <c:pt idx="0">
                  <c:v>0.68871252204585531</c:v>
                </c:pt>
                <c:pt idx="1">
                  <c:v>0.26366843033509696</c:v>
                </c:pt>
                <c:pt idx="2">
                  <c:v>4.7619047619047616E-2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89975296"/>
        <c:axId val="289977472"/>
      </c:barChart>
      <c:catAx>
        <c:axId val="289975296"/>
        <c:scaling>
          <c:orientation val="minMax"/>
        </c:scaling>
        <c:delete val="0"/>
        <c:axPos val="b"/>
        <c:majorTickMark val="out"/>
        <c:minorTickMark val="none"/>
        <c:tickLblPos val="nextTo"/>
        <c:crossAx val="289977472"/>
        <c:crosses val="autoZero"/>
        <c:auto val="1"/>
        <c:lblAlgn val="ctr"/>
        <c:lblOffset val="100"/>
        <c:noMultiLvlLbl val="0"/>
      </c:catAx>
      <c:valAx>
        <c:axId val="28997747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899752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Комфортна ли для вас атмосфера в общежитии?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'5Г'!$G$32:$G$34</c:f>
              <c:strCache>
                <c:ptCount val="3"/>
                <c:pt idx="0">
                  <c:v>Частично</c:v>
                </c:pt>
                <c:pt idx="1">
                  <c:v>Да</c:v>
                </c:pt>
                <c:pt idx="2">
                  <c:v>Нет</c:v>
                </c:pt>
              </c:strCache>
            </c:strRef>
          </c:cat>
          <c:val>
            <c:numRef>
              <c:f>'5Г'!$K$32:$K$34</c:f>
              <c:numCache>
                <c:formatCode>0.00%</c:formatCode>
                <c:ptCount val="3"/>
                <c:pt idx="0">
                  <c:v>0.3726984126984127</c:v>
                </c:pt>
                <c:pt idx="1">
                  <c:v>0.53142857142857147</c:v>
                </c:pt>
                <c:pt idx="2">
                  <c:v>9.5873015873015888E-2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25809536"/>
        <c:axId val="225811072"/>
      </c:barChart>
      <c:catAx>
        <c:axId val="225809536"/>
        <c:scaling>
          <c:orientation val="minMax"/>
        </c:scaling>
        <c:delete val="0"/>
        <c:axPos val="b"/>
        <c:majorTickMark val="out"/>
        <c:minorTickMark val="none"/>
        <c:tickLblPos val="nextTo"/>
        <c:crossAx val="225811072"/>
        <c:crosses val="autoZero"/>
        <c:auto val="1"/>
        <c:lblAlgn val="ctr"/>
        <c:lblOffset val="100"/>
        <c:noMultiLvlLbl val="0"/>
      </c:catAx>
      <c:valAx>
        <c:axId val="22581107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258095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12. Дайте оценку санитарно-техническому состоянию структурных единиц, входящих в комплекс общежития: Центральный холл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'5Г'!$G$40:$G$42</c:f>
              <c:strCache>
                <c:ptCount val="3"/>
                <c:pt idx="0">
                  <c:v>Нормальное</c:v>
                </c:pt>
                <c:pt idx="1">
                  <c:v>Хорошее</c:v>
                </c:pt>
                <c:pt idx="2">
                  <c:v>Плохое</c:v>
                </c:pt>
              </c:strCache>
            </c:strRef>
          </c:cat>
          <c:val>
            <c:numRef>
              <c:f>'5Г'!$K$40:$K$42</c:f>
              <c:numCache>
                <c:formatCode>0.00%</c:formatCode>
                <c:ptCount val="3"/>
                <c:pt idx="0">
                  <c:v>0.51968253968253963</c:v>
                </c:pt>
                <c:pt idx="1">
                  <c:v>0.38698412698412699</c:v>
                </c:pt>
                <c:pt idx="2">
                  <c:v>9.3333333333333338E-2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89941376"/>
        <c:axId val="289942912"/>
      </c:barChart>
      <c:catAx>
        <c:axId val="289941376"/>
        <c:scaling>
          <c:orientation val="minMax"/>
        </c:scaling>
        <c:delete val="0"/>
        <c:axPos val="b"/>
        <c:majorTickMark val="out"/>
        <c:minorTickMark val="none"/>
        <c:tickLblPos val="nextTo"/>
        <c:crossAx val="289942912"/>
        <c:crosses val="autoZero"/>
        <c:auto val="1"/>
        <c:lblAlgn val="ctr"/>
        <c:lblOffset val="100"/>
        <c:noMultiLvlLbl val="0"/>
      </c:catAx>
      <c:valAx>
        <c:axId val="28994291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89941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15. Дайте оценку санитарно-техническому состоянию структурных единиц, входящих в комплекс общежития: Душевая</a:t>
            </a:r>
          </a:p>
        </c:rich>
      </c:tx>
      <c:layout>
        <c:manualLayout>
          <c:xMode val="edge"/>
          <c:yMode val="edge"/>
          <c:x val="0.1052917760279965"/>
          <c:y val="2.3148148148148147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'5Г'!$G$52:$G$54</c:f>
              <c:strCache>
                <c:ptCount val="3"/>
                <c:pt idx="0">
                  <c:v>Плохое</c:v>
                </c:pt>
                <c:pt idx="1">
                  <c:v>Нормальное</c:v>
                </c:pt>
                <c:pt idx="2">
                  <c:v>Хорошее</c:v>
                </c:pt>
              </c:strCache>
            </c:strRef>
          </c:cat>
          <c:val>
            <c:numRef>
              <c:f>'5Г'!$K$52:$K$54</c:f>
              <c:numCache>
                <c:formatCode>0.00%</c:formatCode>
                <c:ptCount val="3"/>
                <c:pt idx="0">
                  <c:v>0.27269841269841272</c:v>
                </c:pt>
                <c:pt idx="1">
                  <c:v>0.52126984126984122</c:v>
                </c:pt>
                <c:pt idx="2">
                  <c:v>0.20603174603174601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26333056"/>
        <c:axId val="226334592"/>
      </c:barChart>
      <c:catAx>
        <c:axId val="226333056"/>
        <c:scaling>
          <c:orientation val="minMax"/>
        </c:scaling>
        <c:delete val="0"/>
        <c:axPos val="b"/>
        <c:majorTickMark val="out"/>
        <c:minorTickMark val="none"/>
        <c:tickLblPos val="nextTo"/>
        <c:crossAx val="226334592"/>
        <c:crosses val="autoZero"/>
        <c:auto val="1"/>
        <c:lblAlgn val="ctr"/>
        <c:lblOffset val="100"/>
        <c:noMultiLvlLbl val="0"/>
      </c:catAx>
      <c:valAx>
        <c:axId val="22633459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263330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19. Укажите, как часто общежитие посещают: Зам директора/декана по воспитательной работе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'5Г'!$G$69:$G$71</c:f>
              <c:strCache>
                <c:ptCount val="3"/>
                <c:pt idx="0">
                  <c:v>Часто</c:v>
                </c:pt>
                <c:pt idx="1">
                  <c:v>Изредка</c:v>
                </c:pt>
                <c:pt idx="2">
                  <c:v>Не посещают</c:v>
                </c:pt>
              </c:strCache>
            </c:strRef>
          </c:cat>
          <c:val>
            <c:numRef>
              <c:f>'5Г'!$K$69:$K$71</c:f>
              <c:numCache>
                <c:formatCode>0.00%</c:formatCode>
                <c:ptCount val="3"/>
                <c:pt idx="0">
                  <c:v>0.61460317460317471</c:v>
                </c:pt>
                <c:pt idx="1">
                  <c:v>0.35619047619047617</c:v>
                </c:pt>
                <c:pt idx="2">
                  <c:v>2.9206349206349208E-2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61798528"/>
        <c:axId val="289972608"/>
      </c:barChart>
      <c:catAx>
        <c:axId val="261798528"/>
        <c:scaling>
          <c:orientation val="minMax"/>
        </c:scaling>
        <c:delete val="0"/>
        <c:axPos val="b"/>
        <c:majorTickMark val="out"/>
        <c:minorTickMark val="none"/>
        <c:tickLblPos val="nextTo"/>
        <c:crossAx val="289972608"/>
        <c:crosses val="autoZero"/>
        <c:auto val="1"/>
        <c:lblAlgn val="ctr"/>
        <c:lblOffset val="100"/>
        <c:noMultiLvlLbl val="0"/>
      </c:catAx>
      <c:valAx>
        <c:axId val="28997260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617985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Комфортна ли для вас атмосфера в общежитии?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'4Б'!$A$32:$A$34</c:f>
              <c:strCache>
                <c:ptCount val="3"/>
                <c:pt idx="0">
                  <c:v>Да</c:v>
                </c:pt>
                <c:pt idx="1">
                  <c:v>Частично</c:v>
                </c:pt>
                <c:pt idx="2">
                  <c:v>Нет</c:v>
                </c:pt>
              </c:strCache>
            </c:strRef>
          </c:cat>
          <c:val>
            <c:numRef>
              <c:f>'4Б'!$K$32:$K$35</c:f>
              <c:numCache>
                <c:formatCode>0.00%</c:formatCode>
                <c:ptCount val="4"/>
                <c:pt idx="0">
                  <c:v>0.48042328042328042</c:v>
                </c:pt>
                <c:pt idx="1">
                  <c:v>0.3421164021164021</c:v>
                </c:pt>
                <c:pt idx="2">
                  <c:v>0.17746031746031743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61333760"/>
        <c:axId val="261335296"/>
      </c:barChart>
      <c:catAx>
        <c:axId val="261333760"/>
        <c:scaling>
          <c:orientation val="minMax"/>
        </c:scaling>
        <c:delete val="0"/>
        <c:axPos val="b"/>
        <c:majorTickMark val="out"/>
        <c:minorTickMark val="none"/>
        <c:tickLblPos val="nextTo"/>
        <c:crossAx val="261335296"/>
        <c:crosses val="autoZero"/>
        <c:auto val="1"/>
        <c:lblAlgn val="ctr"/>
        <c:lblOffset val="100"/>
        <c:noMultiLvlLbl val="0"/>
      </c:catAx>
      <c:valAx>
        <c:axId val="26133529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613337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12. Дайте оценку санитарно-техническому состоянию структурных единиц, входящих в комплекс общежития: Центральный холл</a:t>
            </a:r>
          </a:p>
        </c:rich>
      </c:tx>
      <c:layout>
        <c:manualLayout>
          <c:xMode val="edge"/>
          <c:yMode val="edge"/>
          <c:x val="0.12625699912510935"/>
          <c:y val="0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'4Б'!$A$40:$A$42</c:f>
              <c:strCache>
                <c:ptCount val="3"/>
                <c:pt idx="0">
                  <c:v>Нормальное</c:v>
                </c:pt>
                <c:pt idx="1">
                  <c:v>Хорошее</c:v>
                </c:pt>
                <c:pt idx="2">
                  <c:v>Плохое</c:v>
                </c:pt>
              </c:strCache>
            </c:strRef>
          </c:cat>
          <c:val>
            <c:numRef>
              <c:f>'4Б'!$K$40:$K$42</c:f>
              <c:numCache>
                <c:formatCode>0.00%</c:formatCode>
                <c:ptCount val="3"/>
                <c:pt idx="0">
                  <c:v>0.61788359788359781</c:v>
                </c:pt>
                <c:pt idx="1">
                  <c:v>0.30783068783068784</c:v>
                </c:pt>
                <c:pt idx="2">
                  <c:v>7.4285714285714288E-2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67714560"/>
        <c:axId val="267716096"/>
      </c:barChart>
      <c:catAx>
        <c:axId val="267714560"/>
        <c:scaling>
          <c:orientation val="minMax"/>
        </c:scaling>
        <c:delete val="0"/>
        <c:axPos val="b"/>
        <c:majorTickMark val="out"/>
        <c:minorTickMark val="none"/>
        <c:tickLblPos val="nextTo"/>
        <c:crossAx val="267716096"/>
        <c:crosses val="autoZero"/>
        <c:auto val="1"/>
        <c:lblAlgn val="ctr"/>
        <c:lblOffset val="100"/>
        <c:noMultiLvlLbl val="0"/>
      </c:catAx>
      <c:valAx>
        <c:axId val="26771609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677145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15. Дайте оценку санитарно-техническому состоянию структурных единиц, входящих в комплекс общежития: Душевая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'4Б'!$G$52:$G$54</c:f>
              <c:strCache>
                <c:ptCount val="3"/>
                <c:pt idx="0">
                  <c:v>Хорошее</c:v>
                </c:pt>
                <c:pt idx="1">
                  <c:v>Плохое</c:v>
                </c:pt>
                <c:pt idx="2">
                  <c:v>Нормальное</c:v>
                </c:pt>
              </c:strCache>
            </c:strRef>
          </c:cat>
          <c:val>
            <c:numRef>
              <c:f>'4Б'!$K$52:$K$54</c:f>
              <c:numCache>
                <c:formatCode>0.00%</c:formatCode>
                <c:ptCount val="3"/>
                <c:pt idx="0">
                  <c:v>0.22317460317460316</c:v>
                </c:pt>
                <c:pt idx="1">
                  <c:v>0.40010582010582008</c:v>
                </c:pt>
                <c:pt idx="2">
                  <c:v>0.37671957671957673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24957568"/>
        <c:axId val="224959104"/>
      </c:barChart>
      <c:catAx>
        <c:axId val="224957568"/>
        <c:scaling>
          <c:orientation val="minMax"/>
        </c:scaling>
        <c:delete val="0"/>
        <c:axPos val="b"/>
        <c:majorTickMark val="out"/>
        <c:minorTickMark val="none"/>
        <c:tickLblPos val="nextTo"/>
        <c:crossAx val="224959104"/>
        <c:crosses val="autoZero"/>
        <c:auto val="1"/>
        <c:lblAlgn val="ctr"/>
        <c:lblOffset val="100"/>
        <c:noMultiLvlLbl val="0"/>
      </c:catAx>
      <c:valAx>
        <c:axId val="22495910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249575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19. Укажите, как часто общежитие посещают: Зам директора/декана по воспитательной работе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'4Б'!$G$70:$G$72</c:f>
              <c:strCache>
                <c:ptCount val="3"/>
                <c:pt idx="0">
                  <c:v>Не посещают</c:v>
                </c:pt>
                <c:pt idx="1">
                  <c:v>Изредка</c:v>
                </c:pt>
                <c:pt idx="2">
                  <c:v>Часто</c:v>
                </c:pt>
              </c:strCache>
            </c:strRef>
          </c:cat>
          <c:val>
            <c:numRef>
              <c:f>'4Б'!$K$70:$K$72</c:f>
              <c:numCache>
                <c:formatCode>0.00%</c:formatCode>
                <c:ptCount val="3"/>
                <c:pt idx="0">
                  <c:v>5.3333333333333337E-2</c:v>
                </c:pt>
                <c:pt idx="1">
                  <c:v>0.34761904761904755</c:v>
                </c:pt>
                <c:pt idx="2">
                  <c:v>0.59904761904761905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25719040"/>
        <c:axId val="225720576"/>
      </c:barChart>
      <c:catAx>
        <c:axId val="225719040"/>
        <c:scaling>
          <c:orientation val="minMax"/>
        </c:scaling>
        <c:delete val="0"/>
        <c:axPos val="b"/>
        <c:majorTickMark val="out"/>
        <c:minorTickMark val="none"/>
        <c:tickLblPos val="nextTo"/>
        <c:crossAx val="225720576"/>
        <c:crosses val="autoZero"/>
        <c:auto val="1"/>
        <c:lblAlgn val="ctr"/>
        <c:lblOffset val="100"/>
        <c:noMultiLvlLbl val="0"/>
      </c:catAx>
      <c:valAx>
        <c:axId val="22572057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257190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Комфортна ли для вас атмосфера в общежитии?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'1'!$A$27:$A$29</c:f>
              <c:strCache>
                <c:ptCount val="3"/>
                <c:pt idx="0">
                  <c:v>Нет</c:v>
                </c:pt>
                <c:pt idx="1">
                  <c:v>Да</c:v>
                </c:pt>
                <c:pt idx="2">
                  <c:v>Частично</c:v>
                </c:pt>
              </c:strCache>
            </c:strRef>
          </c:cat>
          <c:val>
            <c:numRef>
              <c:f>'1'!$H$27:$H$29</c:f>
              <c:numCache>
                <c:formatCode>0.00%</c:formatCode>
                <c:ptCount val="3"/>
                <c:pt idx="0">
                  <c:v>6.25E-2</c:v>
                </c:pt>
                <c:pt idx="1">
                  <c:v>0.6875</c:v>
                </c:pt>
                <c:pt idx="2">
                  <c:v>0.25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15716224"/>
        <c:axId val="215717760"/>
      </c:barChart>
      <c:catAx>
        <c:axId val="215716224"/>
        <c:scaling>
          <c:orientation val="minMax"/>
        </c:scaling>
        <c:delete val="0"/>
        <c:axPos val="b"/>
        <c:majorTickMark val="out"/>
        <c:minorTickMark val="none"/>
        <c:tickLblPos val="nextTo"/>
        <c:crossAx val="215717760"/>
        <c:crosses val="autoZero"/>
        <c:auto val="1"/>
        <c:lblAlgn val="ctr"/>
        <c:lblOffset val="100"/>
        <c:noMultiLvlLbl val="0"/>
      </c:catAx>
      <c:valAx>
        <c:axId val="21571776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157162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12. Дайте оценку санитарно-техническому состоянию структурных единиц, входящих в комплекс общежития: Центральный холл</a:t>
            </a:r>
          </a:p>
        </c:rich>
      </c:tx>
      <c:layout>
        <c:manualLayout>
          <c:xMode val="edge"/>
          <c:yMode val="edge"/>
          <c:x val="0.12347922134733158"/>
          <c:y val="1.3888888888888888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'1'!$A$34:$A$35</c:f>
              <c:strCache>
                <c:ptCount val="2"/>
                <c:pt idx="0">
                  <c:v>Нормальное</c:v>
                </c:pt>
                <c:pt idx="1">
                  <c:v>Хорошее</c:v>
                </c:pt>
              </c:strCache>
            </c:strRef>
          </c:cat>
          <c:val>
            <c:numRef>
              <c:f>'1'!$H$34:$H$35</c:f>
              <c:numCache>
                <c:formatCode>0.00%</c:formatCode>
                <c:ptCount val="2"/>
                <c:pt idx="0">
                  <c:v>0.6875</c:v>
                </c:pt>
                <c:pt idx="1">
                  <c:v>0.3125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27570432"/>
        <c:axId val="227571968"/>
      </c:barChart>
      <c:catAx>
        <c:axId val="227570432"/>
        <c:scaling>
          <c:orientation val="minMax"/>
        </c:scaling>
        <c:delete val="0"/>
        <c:axPos val="b"/>
        <c:majorTickMark val="out"/>
        <c:minorTickMark val="none"/>
        <c:tickLblPos val="nextTo"/>
        <c:crossAx val="227571968"/>
        <c:crosses val="autoZero"/>
        <c:auto val="1"/>
        <c:lblAlgn val="ctr"/>
        <c:lblOffset val="100"/>
        <c:noMultiLvlLbl val="0"/>
      </c:catAx>
      <c:valAx>
        <c:axId val="22757196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275704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15. Дайте оценку санитарно-техническому состоянию структурных единиц, входящих в комплекс общежития: Душевая</a:t>
            </a:r>
          </a:p>
        </c:rich>
      </c:tx>
      <c:layout>
        <c:manualLayout>
          <c:xMode val="edge"/>
          <c:yMode val="edge"/>
          <c:x val="8.1284776902887129E-2"/>
          <c:y val="1.3888888888888888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'1'!$A$45:$A$47</c:f>
              <c:strCache>
                <c:ptCount val="3"/>
                <c:pt idx="0">
                  <c:v>Плохое</c:v>
                </c:pt>
                <c:pt idx="1">
                  <c:v>Нормальное</c:v>
                </c:pt>
                <c:pt idx="2">
                  <c:v>Хорошее</c:v>
                </c:pt>
              </c:strCache>
            </c:strRef>
          </c:cat>
          <c:val>
            <c:numRef>
              <c:f>'1'!$H$45:$H$47</c:f>
              <c:numCache>
                <c:formatCode>0.00%</c:formatCode>
                <c:ptCount val="3"/>
                <c:pt idx="0">
                  <c:v>0.125</c:v>
                </c:pt>
                <c:pt idx="1">
                  <c:v>0.6875</c:v>
                </c:pt>
                <c:pt idx="2">
                  <c:v>0.1875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24107520"/>
        <c:axId val="224129792"/>
      </c:barChart>
      <c:catAx>
        <c:axId val="224107520"/>
        <c:scaling>
          <c:orientation val="minMax"/>
        </c:scaling>
        <c:delete val="0"/>
        <c:axPos val="b"/>
        <c:majorTickMark val="out"/>
        <c:minorTickMark val="none"/>
        <c:tickLblPos val="nextTo"/>
        <c:crossAx val="224129792"/>
        <c:crosses val="autoZero"/>
        <c:auto val="1"/>
        <c:lblAlgn val="ctr"/>
        <c:lblOffset val="100"/>
        <c:noMultiLvlLbl val="0"/>
      </c:catAx>
      <c:valAx>
        <c:axId val="22412979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241075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19. Укажите, как часто общежитие посещают: Зам директора/декана по воспитательной работе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'1'!$A$61:$A$63</c:f>
              <c:strCache>
                <c:ptCount val="3"/>
                <c:pt idx="0">
                  <c:v>Не посещают</c:v>
                </c:pt>
                <c:pt idx="1">
                  <c:v>Часто</c:v>
                </c:pt>
                <c:pt idx="2">
                  <c:v>Изредка</c:v>
                </c:pt>
              </c:strCache>
            </c:strRef>
          </c:cat>
          <c:val>
            <c:numRef>
              <c:f>'1'!$H$61:$H$63</c:f>
              <c:numCache>
                <c:formatCode>0.00%</c:formatCode>
                <c:ptCount val="3"/>
                <c:pt idx="0">
                  <c:v>6.25E-2</c:v>
                </c:pt>
                <c:pt idx="1">
                  <c:v>0.3125</c:v>
                </c:pt>
                <c:pt idx="2">
                  <c:v>0.625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27238272"/>
        <c:axId val="227239808"/>
      </c:barChart>
      <c:catAx>
        <c:axId val="227238272"/>
        <c:scaling>
          <c:orientation val="minMax"/>
        </c:scaling>
        <c:delete val="0"/>
        <c:axPos val="b"/>
        <c:majorTickMark val="out"/>
        <c:minorTickMark val="none"/>
        <c:tickLblPos val="nextTo"/>
        <c:crossAx val="227239808"/>
        <c:crosses val="autoZero"/>
        <c:auto val="1"/>
        <c:lblAlgn val="ctr"/>
        <c:lblOffset val="100"/>
        <c:noMultiLvlLbl val="0"/>
      </c:catAx>
      <c:valAx>
        <c:axId val="22723980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272382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Комфортна ли для вас атмосфера в общежитии?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'На депутатской'!$A$39:$A$41</c:f>
              <c:strCache>
                <c:ptCount val="3"/>
                <c:pt idx="0">
                  <c:v>Частично</c:v>
                </c:pt>
                <c:pt idx="1">
                  <c:v>Да</c:v>
                </c:pt>
                <c:pt idx="2">
                  <c:v>Нет ответа</c:v>
                </c:pt>
              </c:strCache>
            </c:strRef>
          </c:cat>
          <c:val>
            <c:numRef>
              <c:f>'На депутатской'!$H$39:$H$41</c:f>
              <c:numCache>
                <c:formatCode>0.00%</c:formatCode>
                <c:ptCount val="3"/>
                <c:pt idx="0">
                  <c:v>0.43571428571428572</c:v>
                </c:pt>
                <c:pt idx="1">
                  <c:v>0.51428571428571423</c:v>
                </c:pt>
                <c:pt idx="2">
                  <c:v>0.05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38367744"/>
        <c:axId val="138369280"/>
      </c:barChart>
      <c:catAx>
        <c:axId val="138367744"/>
        <c:scaling>
          <c:orientation val="minMax"/>
        </c:scaling>
        <c:delete val="0"/>
        <c:axPos val="b"/>
        <c:majorTickMark val="out"/>
        <c:minorTickMark val="none"/>
        <c:tickLblPos val="nextTo"/>
        <c:crossAx val="138369280"/>
        <c:crosses val="autoZero"/>
        <c:auto val="1"/>
        <c:lblAlgn val="ctr"/>
        <c:lblOffset val="100"/>
        <c:noMultiLvlLbl val="0"/>
      </c:catAx>
      <c:valAx>
        <c:axId val="13836928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383677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12. Дайте оценку санитарно-техническому состоянию структурных единиц, входящих в комплекс общежития: Центральный холл</a:t>
            </a:r>
          </a:p>
        </c:rich>
      </c:tx>
      <c:layout>
        <c:manualLayout>
          <c:xMode val="edge"/>
          <c:yMode val="edge"/>
          <c:x val="7.9034776902887141E-2"/>
          <c:y val="0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'На депутатской'!$A$48:$A$51</c:f>
              <c:strCache>
                <c:ptCount val="4"/>
                <c:pt idx="0">
                  <c:v>Нормальное</c:v>
                </c:pt>
                <c:pt idx="1">
                  <c:v>Хорошее</c:v>
                </c:pt>
                <c:pt idx="2">
                  <c:v>Плохое</c:v>
                </c:pt>
                <c:pt idx="3">
                  <c:v>Нет ответа</c:v>
                </c:pt>
              </c:strCache>
            </c:strRef>
          </c:cat>
          <c:val>
            <c:numRef>
              <c:f>'На депутатской'!$H$48:$H$51</c:f>
              <c:numCache>
                <c:formatCode>0.00%</c:formatCode>
                <c:ptCount val="4"/>
                <c:pt idx="0">
                  <c:v>0.5357142857142857</c:v>
                </c:pt>
                <c:pt idx="1">
                  <c:v>0.29285714285714282</c:v>
                </c:pt>
                <c:pt idx="2">
                  <c:v>0.12142857142857143</c:v>
                </c:pt>
                <c:pt idx="3">
                  <c:v>0.05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24525312"/>
        <c:axId val="225170176"/>
      </c:barChart>
      <c:catAx>
        <c:axId val="224525312"/>
        <c:scaling>
          <c:orientation val="minMax"/>
        </c:scaling>
        <c:delete val="0"/>
        <c:axPos val="b"/>
        <c:majorTickMark val="out"/>
        <c:minorTickMark val="none"/>
        <c:tickLblPos val="nextTo"/>
        <c:crossAx val="225170176"/>
        <c:crosses val="autoZero"/>
        <c:auto val="1"/>
        <c:lblAlgn val="ctr"/>
        <c:lblOffset val="100"/>
        <c:noMultiLvlLbl val="0"/>
      </c:catAx>
      <c:valAx>
        <c:axId val="22517017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245253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15. Дайте оценку санитарно-техническому состоянию структурных единиц, входящих в комплекс общежития: Душевая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'На депутатской'!$A$63:$A$66</c:f>
              <c:strCache>
                <c:ptCount val="4"/>
                <c:pt idx="0">
                  <c:v>Плохое</c:v>
                </c:pt>
                <c:pt idx="1">
                  <c:v>Нормальное</c:v>
                </c:pt>
                <c:pt idx="2">
                  <c:v>Хорошее</c:v>
                </c:pt>
                <c:pt idx="3">
                  <c:v>Нет ответа</c:v>
                </c:pt>
              </c:strCache>
            </c:strRef>
          </c:cat>
          <c:val>
            <c:numRef>
              <c:f>'На депутатской'!$H$63:$H$66</c:f>
              <c:numCache>
                <c:formatCode>0.00%</c:formatCode>
                <c:ptCount val="4"/>
                <c:pt idx="0">
                  <c:v>0.3214285714285714</c:v>
                </c:pt>
                <c:pt idx="1">
                  <c:v>0.50714285714285712</c:v>
                </c:pt>
                <c:pt idx="2">
                  <c:v>0.12142857142857143</c:v>
                </c:pt>
                <c:pt idx="3">
                  <c:v>0.05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64535296"/>
        <c:axId val="164537088"/>
      </c:barChart>
      <c:catAx>
        <c:axId val="164535296"/>
        <c:scaling>
          <c:orientation val="minMax"/>
        </c:scaling>
        <c:delete val="0"/>
        <c:axPos val="b"/>
        <c:majorTickMark val="out"/>
        <c:minorTickMark val="none"/>
        <c:tickLblPos val="nextTo"/>
        <c:crossAx val="164537088"/>
        <c:crosses val="autoZero"/>
        <c:auto val="1"/>
        <c:lblAlgn val="ctr"/>
        <c:lblOffset val="100"/>
        <c:noMultiLvlLbl val="0"/>
      </c:catAx>
      <c:valAx>
        <c:axId val="16453708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645352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ru-RU"/>
              <a:t>19. Укажите, как часто общежитие посещают: Зам директора/декана по воспитательной работе</a:t>
            </a:r>
          </a:p>
        </c:rich>
      </c:tx>
      <c:layout>
        <c:manualLayout>
          <c:xMode val="edge"/>
          <c:yMode val="edge"/>
          <c:x val="7.2729221347331577E-2"/>
          <c:y val="5.5555555555555552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'На депутатской'!$A$84:$A$86</c:f>
              <c:strCache>
                <c:ptCount val="3"/>
                <c:pt idx="0">
                  <c:v>Часто</c:v>
                </c:pt>
                <c:pt idx="1">
                  <c:v>Изредка</c:v>
                </c:pt>
                <c:pt idx="2">
                  <c:v>Нет ответа</c:v>
                </c:pt>
              </c:strCache>
            </c:strRef>
          </c:cat>
          <c:val>
            <c:numRef>
              <c:f>'На депутатской'!$H$84:$H$86</c:f>
              <c:numCache>
                <c:formatCode>0.00%</c:formatCode>
                <c:ptCount val="3"/>
                <c:pt idx="0">
                  <c:v>0.27142857142857146</c:v>
                </c:pt>
                <c:pt idx="1">
                  <c:v>0.6785714285714286</c:v>
                </c:pt>
                <c:pt idx="2">
                  <c:v>0.05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15782144"/>
        <c:axId val="215783680"/>
      </c:barChart>
      <c:catAx>
        <c:axId val="215782144"/>
        <c:scaling>
          <c:orientation val="minMax"/>
        </c:scaling>
        <c:delete val="0"/>
        <c:axPos val="b"/>
        <c:majorTickMark val="out"/>
        <c:minorTickMark val="none"/>
        <c:tickLblPos val="nextTo"/>
        <c:crossAx val="215783680"/>
        <c:crosses val="autoZero"/>
        <c:auto val="1"/>
        <c:lblAlgn val="ctr"/>
        <c:lblOffset val="100"/>
        <c:noMultiLvlLbl val="0"/>
      </c:catAx>
      <c:valAx>
        <c:axId val="21578368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157821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81</xdr:row>
      <xdr:rowOff>47625</xdr:rowOff>
    </xdr:from>
    <xdr:to>
      <xdr:col>3</xdr:col>
      <xdr:colOff>704850</xdr:colOff>
      <xdr:row>95</xdr:row>
      <xdr:rowOff>123825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1143000</xdr:colOff>
      <xdr:row>81</xdr:row>
      <xdr:rowOff>19050</xdr:rowOff>
    </xdr:from>
    <xdr:to>
      <xdr:col>7</xdr:col>
      <xdr:colOff>1495425</xdr:colOff>
      <xdr:row>95</xdr:row>
      <xdr:rowOff>95250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276225</xdr:colOff>
      <xdr:row>97</xdr:row>
      <xdr:rowOff>0</xdr:rowOff>
    </xdr:from>
    <xdr:to>
      <xdr:col>3</xdr:col>
      <xdr:colOff>533400</xdr:colOff>
      <xdr:row>111</xdr:row>
      <xdr:rowOff>76200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1228725</xdr:colOff>
      <xdr:row>97</xdr:row>
      <xdr:rowOff>57150</xdr:rowOff>
    </xdr:from>
    <xdr:to>
      <xdr:col>7</xdr:col>
      <xdr:colOff>1581150</xdr:colOff>
      <xdr:row>111</xdr:row>
      <xdr:rowOff>133350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76</xdr:row>
      <xdr:rowOff>19050</xdr:rowOff>
    </xdr:from>
    <xdr:to>
      <xdr:col>4</xdr:col>
      <xdr:colOff>104775</xdr:colOff>
      <xdr:row>90</xdr:row>
      <xdr:rowOff>95250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876300</xdr:colOff>
      <xdr:row>76</xdr:row>
      <xdr:rowOff>123825</xdr:rowOff>
    </xdr:from>
    <xdr:to>
      <xdr:col>9</xdr:col>
      <xdr:colOff>47625</xdr:colOff>
      <xdr:row>91</xdr:row>
      <xdr:rowOff>9525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400050</xdr:colOff>
      <xdr:row>92</xdr:row>
      <xdr:rowOff>19050</xdr:rowOff>
    </xdr:from>
    <xdr:to>
      <xdr:col>4</xdr:col>
      <xdr:colOff>95250</xdr:colOff>
      <xdr:row>106</xdr:row>
      <xdr:rowOff>95250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771525</xdr:colOff>
      <xdr:row>92</xdr:row>
      <xdr:rowOff>114300</xdr:rowOff>
    </xdr:from>
    <xdr:to>
      <xdr:col>8</xdr:col>
      <xdr:colOff>1133475</xdr:colOff>
      <xdr:row>107</xdr:row>
      <xdr:rowOff>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80</xdr:row>
      <xdr:rowOff>123825</xdr:rowOff>
    </xdr:from>
    <xdr:to>
      <xdr:col>5</xdr:col>
      <xdr:colOff>47625</xdr:colOff>
      <xdr:row>95</xdr:row>
      <xdr:rowOff>9525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923925</xdr:colOff>
      <xdr:row>81</xdr:row>
      <xdr:rowOff>47625</xdr:rowOff>
    </xdr:from>
    <xdr:to>
      <xdr:col>9</xdr:col>
      <xdr:colOff>781050</xdr:colOff>
      <xdr:row>95</xdr:row>
      <xdr:rowOff>123825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819150</xdr:colOff>
      <xdr:row>96</xdr:row>
      <xdr:rowOff>171450</xdr:rowOff>
    </xdr:from>
    <xdr:to>
      <xdr:col>5</xdr:col>
      <xdr:colOff>142875</xdr:colOff>
      <xdr:row>111</xdr:row>
      <xdr:rowOff>57150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895350</xdr:colOff>
      <xdr:row>97</xdr:row>
      <xdr:rowOff>133350</xdr:rowOff>
    </xdr:from>
    <xdr:to>
      <xdr:col>9</xdr:col>
      <xdr:colOff>752475</xdr:colOff>
      <xdr:row>112</xdr:row>
      <xdr:rowOff>19050</xdr:rowOff>
    </xdr:to>
    <xdr:graphicFrame macro="">
      <xdr:nvGraphicFramePr>
        <xdr:cNvPr id="8" name="Диаграмма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83</xdr:row>
      <xdr:rowOff>152400</xdr:rowOff>
    </xdr:from>
    <xdr:to>
      <xdr:col>4</xdr:col>
      <xdr:colOff>200025</xdr:colOff>
      <xdr:row>98</xdr:row>
      <xdr:rowOff>38100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504825</xdr:colOff>
      <xdr:row>83</xdr:row>
      <xdr:rowOff>142875</xdr:rowOff>
    </xdr:from>
    <xdr:to>
      <xdr:col>8</xdr:col>
      <xdr:colOff>76200</xdr:colOff>
      <xdr:row>98</xdr:row>
      <xdr:rowOff>28575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352425</xdr:colOff>
      <xdr:row>100</xdr:row>
      <xdr:rowOff>0</xdr:rowOff>
    </xdr:from>
    <xdr:to>
      <xdr:col>4</xdr:col>
      <xdr:colOff>200025</xdr:colOff>
      <xdr:row>114</xdr:row>
      <xdr:rowOff>76200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390525</xdr:colOff>
      <xdr:row>99</xdr:row>
      <xdr:rowOff>180975</xdr:rowOff>
    </xdr:from>
    <xdr:to>
      <xdr:col>7</xdr:col>
      <xdr:colOff>1543050</xdr:colOff>
      <xdr:row>114</xdr:row>
      <xdr:rowOff>66675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71</xdr:row>
      <xdr:rowOff>85725</xdr:rowOff>
    </xdr:from>
    <xdr:to>
      <xdr:col>4</xdr:col>
      <xdr:colOff>123825</xdr:colOff>
      <xdr:row>85</xdr:row>
      <xdr:rowOff>161925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419100</xdr:colOff>
      <xdr:row>71</xdr:row>
      <xdr:rowOff>66675</xdr:rowOff>
    </xdr:from>
    <xdr:to>
      <xdr:col>10</xdr:col>
      <xdr:colOff>400050</xdr:colOff>
      <xdr:row>85</xdr:row>
      <xdr:rowOff>142875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361950</xdr:colOff>
      <xdr:row>86</xdr:row>
      <xdr:rowOff>123825</xdr:rowOff>
    </xdr:from>
    <xdr:to>
      <xdr:col>4</xdr:col>
      <xdr:colOff>161925</xdr:colOff>
      <xdr:row>101</xdr:row>
      <xdr:rowOff>9525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419100</xdr:colOff>
      <xdr:row>87</xdr:row>
      <xdr:rowOff>9525</xdr:rowOff>
    </xdr:from>
    <xdr:to>
      <xdr:col>10</xdr:col>
      <xdr:colOff>400050</xdr:colOff>
      <xdr:row>101</xdr:row>
      <xdr:rowOff>85725</xdr:rowOff>
    </xdr:to>
    <xdr:graphicFrame macro="">
      <xdr:nvGraphicFramePr>
        <xdr:cNvPr id="8" name="Диаграмма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95</xdr:row>
      <xdr:rowOff>19050</xdr:rowOff>
    </xdr:from>
    <xdr:to>
      <xdr:col>4</xdr:col>
      <xdr:colOff>209550</xdr:colOff>
      <xdr:row>109</xdr:row>
      <xdr:rowOff>95250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495300</xdr:colOff>
      <xdr:row>95</xdr:row>
      <xdr:rowOff>0</xdr:rowOff>
    </xdr:from>
    <xdr:to>
      <xdr:col>10</xdr:col>
      <xdr:colOff>352425</xdr:colOff>
      <xdr:row>109</xdr:row>
      <xdr:rowOff>76200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342900</xdr:colOff>
      <xdr:row>110</xdr:row>
      <xdr:rowOff>180975</xdr:rowOff>
    </xdr:from>
    <xdr:to>
      <xdr:col>4</xdr:col>
      <xdr:colOff>276225</xdr:colOff>
      <xdr:row>125</xdr:row>
      <xdr:rowOff>66675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781050</xdr:colOff>
      <xdr:row>111</xdr:row>
      <xdr:rowOff>19050</xdr:rowOff>
    </xdr:from>
    <xdr:to>
      <xdr:col>11</xdr:col>
      <xdr:colOff>28575</xdr:colOff>
      <xdr:row>125</xdr:row>
      <xdr:rowOff>95250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ios.irsau.ru/modules/anketa/result?mod=showv4&amp;aid=6&amp;sid=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tabSelected="1" workbookViewId="0">
      <selection activeCell="N77" sqref="N77"/>
    </sheetView>
  </sheetViews>
  <sheetFormatPr defaultRowHeight="15" x14ac:dyDescent="0.25"/>
  <cols>
    <col min="1" max="1" width="26.5703125" customWidth="1"/>
    <col min="2" max="2" width="25" customWidth="1"/>
    <col min="3" max="3" width="13.140625" customWidth="1"/>
    <col min="4" max="4" width="26" customWidth="1"/>
    <col min="5" max="5" width="19" customWidth="1"/>
    <col min="8" max="8" width="38.42578125" customWidth="1"/>
    <col min="9" max="9" width="19" customWidth="1"/>
  </cols>
  <sheetData>
    <row r="1" spans="1:12" x14ac:dyDescent="0.25">
      <c r="A1" s="1" t="s">
        <v>43</v>
      </c>
      <c r="B1" s="2"/>
      <c r="C1" s="1"/>
      <c r="D1" s="1" t="s">
        <v>53</v>
      </c>
      <c r="E1" s="2"/>
      <c r="F1" s="2"/>
      <c r="G1" s="2"/>
      <c r="H1" s="1" t="s">
        <v>44</v>
      </c>
      <c r="I1" s="2"/>
      <c r="J1" s="2"/>
      <c r="L1" s="2"/>
    </row>
    <row r="2" spans="1:12" x14ac:dyDescent="0.25">
      <c r="A2" s="3" t="s">
        <v>0</v>
      </c>
      <c r="B2" s="3" t="s">
        <v>1</v>
      </c>
      <c r="C2" s="2">
        <v>13</v>
      </c>
      <c r="D2" s="3" t="s">
        <v>0</v>
      </c>
      <c r="E2" s="3" t="s">
        <v>1</v>
      </c>
      <c r="F2" s="2">
        <v>20</v>
      </c>
      <c r="G2" s="2"/>
      <c r="H2" s="2" t="s">
        <v>0</v>
      </c>
      <c r="I2" s="2" t="s">
        <v>1</v>
      </c>
      <c r="J2" s="2">
        <v>17</v>
      </c>
      <c r="L2" s="2">
        <v>40</v>
      </c>
    </row>
    <row r="3" spans="1:12" x14ac:dyDescent="0.25">
      <c r="A3" s="2" t="s">
        <v>2</v>
      </c>
      <c r="B3" s="2">
        <v>13</v>
      </c>
      <c r="C3" s="4">
        <f>B3/13</f>
        <v>1</v>
      </c>
      <c r="D3" s="3" t="s">
        <v>2</v>
      </c>
      <c r="E3" s="3">
        <v>20</v>
      </c>
      <c r="F3" s="4">
        <f>E3/20</f>
        <v>1</v>
      </c>
      <c r="G3" s="2"/>
      <c r="H3" s="2" t="s">
        <v>2</v>
      </c>
      <c r="I3" s="2">
        <v>17</v>
      </c>
      <c r="J3" s="4">
        <f>I3/17</f>
        <v>1</v>
      </c>
      <c r="L3" s="6">
        <f>AVERAGE(C3,F3,J3)</f>
        <v>1</v>
      </c>
    </row>
    <row r="4" spans="1:12" x14ac:dyDescent="0.25">
      <c r="A4" s="2" t="s">
        <v>3</v>
      </c>
      <c r="B4" s="2" t="s">
        <v>1</v>
      </c>
      <c r="C4" s="4"/>
      <c r="D4" s="3" t="s">
        <v>3</v>
      </c>
      <c r="E4" s="3" t="s">
        <v>1</v>
      </c>
      <c r="F4" s="4"/>
      <c r="G4" s="2"/>
      <c r="H4" s="2" t="s">
        <v>3</v>
      </c>
      <c r="I4" s="2" t="s">
        <v>1</v>
      </c>
      <c r="J4" s="4"/>
      <c r="L4" s="6"/>
    </row>
    <row r="5" spans="1:12" x14ac:dyDescent="0.25">
      <c r="A5" s="2" t="s">
        <v>5</v>
      </c>
      <c r="B5" s="2">
        <v>7</v>
      </c>
      <c r="C5" s="4">
        <f t="shared" ref="C4:C67" si="0">B5/13</f>
        <v>0.53846153846153844</v>
      </c>
      <c r="D5" s="3" t="s">
        <v>5</v>
      </c>
      <c r="E5" s="3">
        <v>20</v>
      </c>
      <c r="F5" s="4">
        <f t="shared" ref="F4:F67" si="1">E5/20</f>
        <v>1</v>
      </c>
      <c r="G5" s="2"/>
      <c r="H5" s="2" t="s">
        <v>5</v>
      </c>
      <c r="I5" s="2">
        <v>11</v>
      </c>
      <c r="J5" s="4">
        <f t="shared" ref="J4:J67" si="2">I5/17</f>
        <v>0.6470588235294118</v>
      </c>
      <c r="L5" s="6">
        <f t="shared" ref="L4:L67" si="3">AVERAGE(C5,F5,J5)</f>
        <v>0.72850678733031671</v>
      </c>
    </row>
    <row r="6" spans="1:12" x14ac:dyDescent="0.25">
      <c r="A6" s="2" t="s">
        <v>4</v>
      </c>
      <c r="B6" s="2">
        <v>6</v>
      </c>
      <c r="C6" s="4">
        <f t="shared" si="0"/>
        <v>0.46153846153846156</v>
      </c>
      <c r="D6" s="2" t="s">
        <v>4</v>
      </c>
      <c r="E6">
        <v>0</v>
      </c>
      <c r="F6" s="4">
        <f t="shared" si="1"/>
        <v>0</v>
      </c>
      <c r="G6" s="2"/>
      <c r="H6" s="2" t="s">
        <v>4</v>
      </c>
      <c r="I6" s="2">
        <v>6</v>
      </c>
      <c r="J6" s="4">
        <f t="shared" si="2"/>
        <v>0.35294117647058826</v>
      </c>
      <c r="L6" s="6">
        <f t="shared" si="3"/>
        <v>0.27149321266968324</v>
      </c>
    </row>
    <row r="7" spans="1:12" x14ac:dyDescent="0.25">
      <c r="A7" s="2" t="s">
        <v>6</v>
      </c>
      <c r="B7" s="2" t="s">
        <v>1</v>
      </c>
      <c r="C7" s="4"/>
      <c r="D7" s="3" t="s">
        <v>6</v>
      </c>
      <c r="E7" s="3" t="s">
        <v>1</v>
      </c>
      <c r="F7" s="4"/>
      <c r="G7" s="2"/>
      <c r="H7" s="2" t="s">
        <v>6</v>
      </c>
      <c r="I7" s="2" t="s">
        <v>1</v>
      </c>
      <c r="J7" s="4"/>
      <c r="L7" s="6"/>
    </row>
    <row r="8" spans="1:12" x14ac:dyDescent="0.25">
      <c r="A8" s="2" t="s">
        <v>7</v>
      </c>
      <c r="B8" s="2">
        <v>6</v>
      </c>
      <c r="C8" s="4">
        <f t="shared" si="0"/>
        <v>0.46153846153846156</v>
      </c>
      <c r="D8" s="3" t="s">
        <v>7</v>
      </c>
      <c r="E8" s="3">
        <v>17</v>
      </c>
      <c r="F8" s="4">
        <f t="shared" si="1"/>
        <v>0.85</v>
      </c>
      <c r="G8" s="2"/>
      <c r="H8" s="2" t="s">
        <v>7</v>
      </c>
      <c r="I8" s="2">
        <v>11</v>
      </c>
      <c r="J8" s="4">
        <f t="shared" si="2"/>
        <v>0.6470588235294118</v>
      </c>
      <c r="L8" s="6">
        <f t="shared" si="3"/>
        <v>0.65286576168929111</v>
      </c>
    </row>
    <row r="9" spans="1:12" x14ac:dyDescent="0.25">
      <c r="A9" s="2" t="s">
        <v>8</v>
      </c>
      <c r="B9" s="2">
        <v>2</v>
      </c>
      <c r="C9" s="4">
        <f t="shared" si="0"/>
        <v>0.15384615384615385</v>
      </c>
      <c r="D9" s="3" t="s">
        <v>8</v>
      </c>
      <c r="E9" s="3">
        <v>2</v>
      </c>
      <c r="F9" s="4">
        <f t="shared" si="1"/>
        <v>0.1</v>
      </c>
      <c r="G9" s="2"/>
      <c r="H9" s="2" t="s">
        <v>8</v>
      </c>
      <c r="I9" s="2">
        <v>3</v>
      </c>
      <c r="J9" s="4">
        <f t="shared" si="2"/>
        <v>0.17647058823529413</v>
      </c>
      <c r="L9" s="6">
        <f t="shared" si="3"/>
        <v>0.14343891402714934</v>
      </c>
    </row>
    <row r="10" spans="1:12" x14ac:dyDescent="0.25">
      <c r="A10" s="2" t="s">
        <v>9</v>
      </c>
      <c r="B10" s="2">
        <v>5</v>
      </c>
      <c r="C10" s="4">
        <f t="shared" si="0"/>
        <v>0.38461538461538464</v>
      </c>
      <c r="D10" s="3" t="s">
        <v>9</v>
      </c>
      <c r="E10" s="3">
        <v>1</v>
      </c>
      <c r="F10" s="4">
        <f t="shared" si="1"/>
        <v>0.05</v>
      </c>
      <c r="G10" s="2"/>
      <c r="H10" s="2" t="s">
        <v>9</v>
      </c>
      <c r="I10" s="2">
        <v>3</v>
      </c>
      <c r="J10" s="4">
        <f t="shared" si="2"/>
        <v>0.17647058823529413</v>
      </c>
      <c r="L10" s="6">
        <f t="shared" si="3"/>
        <v>0.2036953242835596</v>
      </c>
    </row>
    <row r="11" spans="1:12" x14ac:dyDescent="0.25">
      <c r="A11" s="2" t="s">
        <v>10</v>
      </c>
      <c r="B11" s="2" t="s">
        <v>1</v>
      </c>
      <c r="C11" s="4"/>
      <c r="D11" s="3" t="s">
        <v>10</v>
      </c>
      <c r="E11" s="3" t="s">
        <v>1</v>
      </c>
      <c r="F11" s="4"/>
      <c r="G11" s="2"/>
      <c r="H11" s="2" t="s">
        <v>10</v>
      </c>
      <c r="I11" s="2" t="s">
        <v>1</v>
      </c>
      <c r="J11" s="4"/>
      <c r="L11" s="6"/>
    </row>
    <row r="12" spans="1:12" ht="16.5" customHeight="1" x14ac:dyDescent="0.25">
      <c r="A12" s="2" t="s">
        <v>11</v>
      </c>
      <c r="B12" s="2">
        <v>13</v>
      </c>
      <c r="C12" s="4">
        <f t="shared" si="0"/>
        <v>1</v>
      </c>
      <c r="D12" s="3" t="s">
        <v>11</v>
      </c>
      <c r="E12" s="3">
        <v>19</v>
      </c>
      <c r="F12" s="4">
        <f t="shared" si="1"/>
        <v>0.95</v>
      </c>
      <c r="G12" s="2"/>
      <c r="H12" s="2" t="s">
        <v>11</v>
      </c>
      <c r="I12" s="2">
        <v>16</v>
      </c>
      <c r="J12" s="4">
        <f t="shared" si="2"/>
        <v>0.94117647058823528</v>
      </c>
      <c r="L12" s="6">
        <f t="shared" si="3"/>
        <v>0.96372549019607845</v>
      </c>
    </row>
    <row r="13" spans="1:12" x14ac:dyDescent="0.25">
      <c r="A13" s="2" t="s">
        <v>15</v>
      </c>
      <c r="B13" s="2">
        <v>0</v>
      </c>
      <c r="C13" s="4">
        <f t="shared" si="0"/>
        <v>0</v>
      </c>
      <c r="D13" s="3" t="s">
        <v>15</v>
      </c>
      <c r="E13" s="3">
        <v>1</v>
      </c>
      <c r="F13" s="4">
        <f t="shared" si="1"/>
        <v>0.05</v>
      </c>
      <c r="G13" s="2"/>
      <c r="H13" s="2" t="s">
        <v>15</v>
      </c>
      <c r="I13" s="2">
        <v>1</v>
      </c>
      <c r="J13" s="4">
        <f t="shared" si="2"/>
        <v>5.8823529411764705E-2</v>
      </c>
      <c r="L13" s="6">
        <f t="shared" si="3"/>
        <v>3.6274509803921572E-2</v>
      </c>
    </row>
    <row r="14" spans="1:12" x14ac:dyDescent="0.25">
      <c r="A14" s="2" t="s">
        <v>12</v>
      </c>
      <c r="B14" s="2" t="s">
        <v>1</v>
      </c>
      <c r="C14" s="4"/>
      <c r="D14" s="3" t="s">
        <v>12</v>
      </c>
      <c r="E14" s="3" t="s">
        <v>1</v>
      </c>
      <c r="F14" s="4"/>
      <c r="G14" s="2"/>
      <c r="H14" s="2" t="s">
        <v>12</v>
      </c>
      <c r="I14" s="2" t="s">
        <v>1</v>
      </c>
      <c r="J14" s="4"/>
      <c r="L14" s="6"/>
    </row>
    <row r="15" spans="1:12" x14ac:dyDescent="0.25">
      <c r="A15" s="2" t="s">
        <v>13</v>
      </c>
      <c r="B15" s="2">
        <v>10</v>
      </c>
      <c r="C15" s="4">
        <f t="shared" si="0"/>
        <v>0.76923076923076927</v>
      </c>
      <c r="D15" s="21" t="s">
        <v>13</v>
      </c>
      <c r="E15" s="3">
        <v>16</v>
      </c>
      <c r="F15" s="4">
        <f t="shared" si="1"/>
        <v>0.8</v>
      </c>
      <c r="G15" s="2"/>
      <c r="H15" s="2" t="s">
        <v>13</v>
      </c>
      <c r="I15" s="2">
        <v>14</v>
      </c>
      <c r="J15" s="4">
        <f t="shared" si="2"/>
        <v>0.82352941176470584</v>
      </c>
      <c r="L15" s="6">
        <f t="shared" si="3"/>
        <v>0.79758672699849187</v>
      </c>
    </row>
    <row r="16" spans="1:12" x14ac:dyDescent="0.25">
      <c r="A16" s="2" t="s">
        <v>93</v>
      </c>
      <c r="B16" s="2">
        <v>3</v>
      </c>
      <c r="C16" s="4">
        <f t="shared" si="0"/>
        <v>0.23076923076923078</v>
      </c>
      <c r="D16" s="21" t="s">
        <v>93</v>
      </c>
      <c r="E16" s="3">
        <v>4</v>
      </c>
      <c r="F16" s="4">
        <f t="shared" si="1"/>
        <v>0.2</v>
      </c>
      <c r="G16" s="2"/>
      <c r="H16" s="2" t="s">
        <v>93</v>
      </c>
      <c r="I16" s="2">
        <v>3</v>
      </c>
      <c r="J16" s="4">
        <f t="shared" si="2"/>
        <v>0.17647058823529413</v>
      </c>
      <c r="L16" s="6">
        <f t="shared" si="3"/>
        <v>0.20241327300150833</v>
      </c>
    </row>
    <row r="17" spans="1:12" x14ac:dyDescent="0.25">
      <c r="A17" s="2" t="s">
        <v>14</v>
      </c>
      <c r="B17" s="2" t="s">
        <v>1</v>
      </c>
      <c r="C17" s="4"/>
      <c r="D17" s="3" t="s">
        <v>14</v>
      </c>
      <c r="E17" s="3" t="s">
        <v>1</v>
      </c>
      <c r="F17" s="4"/>
      <c r="G17" s="2"/>
      <c r="H17" s="2" t="s">
        <v>14</v>
      </c>
      <c r="I17" s="2" t="s">
        <v>1</v>
      </c>
      <c r="J17" s="4"/>
      <c r="L17" s="6"/>
    </row>
    <row r="18" spans="1:12" x14ac:dyDescent="0.25">
      <c r="A18" s="2" t="s">
        <v>15</v>
      </c>
      <c r="B18" s="2">
        <v>12</v>
      </c>
      <c r="C18" s="4">
        <f t="shared" si="0"/>
        <v>0.92307692307692313</v>
      </c>
      <c r="D18" s="3" t="s">
        <v>15</v>
      </c>
      <c r="E18" s="3">
        <v>20</v>
      </c>
      <c r="F18" s="4">
        <f t="shared" si="1"/>
        <v>1</v>
      </c>
      <c r="G18" s="2"/>
      <c r="H18" s="2" t="s">
        <v>15</v>
      </c>
      <c r="I18" s="2">
        <v>16</v>
      </c>
      <c r="J18" s="4">
        <f t="shared" si="2"/>
        <v>0.94117647058823528</v>
      </c>
      <c r="L18" s="6">
        <f t="shared" si="3"/>
        <v>0.95475113122171951</v>
      </c>
    </row>
    <row r="19" spans="1:12" x14ac:dyDescent="0.25">
      <c r="A19" s="2" t="s">
        <v>11</v>
      </c>
      <c r="B19" s="2">
        <v>1</v>
      </c>
      <c r="C19" s="4">
        <f t="shared" si="0"/>
        <v>7.6923076923076927E-2</v>
      </c>
      <c r="D19" s="31" t="s">
        <v>11</v>
      </c>
      <c r="E19" s="31">
        <v>0</v>
      </c>
      <c r="F19" s="4">
        <f t="shared" si="1"/>
        <v>0</v>
      </c>
      <c r="G19" s="2"/>
      <c r="H19" s="2" t="s">
        <v>11</v>
      </c>
      <c r="I19" s="2">
        <v>1</v>
      </c>
      <c r="J19" s="4">
        <f t="shared" si="2"/>
        <v>5.8823529411764705E-2</v>
      </c>
      <c r="L19" s="6">
        <f t="shared" si="3"/>
        <v>4.5248868778280549E-2</v>
      </c>
    </row>
    <row r="20" spans="1:12" x14ac:dyDescent="0.25">
      <c r="A20" s="2" t="s">
        <v>16</v>
      </c>
      <c r="B20" s="2" t="s">
        <v>1</v>
      </c>
      <c r="C20" s="4"/>
      <c r="D20" s="3" t="s">
        <v>16</v>
      </c>
      <c r="E20" s="3" t="s">
        <v>1</v>
      </c>
      <c r="F20" s="4"/>
      <c r="G20" s="2"/>
      <c r="H20" s="2" t="s">
        <v>16</v>
      </c>
      <c r="I20" s="2" t="s">
        <v>1</v>
      </c>
      <c r="J20" s="4"/>
      <c r="L20" s="6"/>
    </row>
    <row r="21" spans="1:12" x14ac:dyDescent="0.25">
      <c r="A21" s="2" t="s">
        <v>15</v>
      </c>
      <c r="B21" s="2">
        <v>13</v>
      </c>
      <c r="C21" s="4">
        <f t="shared" si="0"/>
        <v>1</v>
      </c>
      <c r="D21" s="3" t="s">
        <v>15</v>
      </c>
      <c r="E21" s="3">
        <v>20</v>
      </c>
      <c r="F21" s="4">
        <f t="shared" si="1"/>
        <v>1</v>
      </c>
      <c r="G21" s="2"/>
      <c r="H21" s="2" t="s">
        <v>15</v>
      </c>
      <c r="I21" s="2">
        <v>13</v>
      </c>
      <c r="J21" s="4">
        <f t="shared" si="2"/>
        <v>0.76470588235294112</v>
      </c>
      <c r="L21" s="6">
        <f t="shared" si="3"/>
        <v>0.92156862745098034</v>
      </c>
    </row>
    <row r="22" spans="1:12" x14ac:dyDescent="0.25">
      <c r="A22" s="2" t="s">
        <v>11</v>
      </c>
      <c r="B22" s="2">
        <v>0</v>
      </c>
      <c r="C22" s="4">
        <f t="shared" si="0"/>
        <v>0</v>
      </c>
      <c r="D22" s="2" t="s">
        <v>11</v>
      </c>
      <c r="E22" s="2">
        <v>0</v>
      </c>
      <c r="F22" s="4">
        <f t="shared" si="1"/>
        <v>0</v>
      </c>
      <c r="G22" s="2"/>
      <c r="H22" s="2" t="s">
        <v>11</v>
      </c>
      <c r="I22" s="2">
        <v>4</v>
      </c>
      <c r="J22" s="4">
        <f t="shared" si="2"/>
        <v>0.23529411764705882</v>
      </c>
      <c r="L22" s="6">
        <f t="shared" si="3"/>
        <v>7.8431372549019607E-2</v>
      </c>
    </row>
    <row r="23" spans="1:12" x14ac:dyDescent="0.25">
      <c r="A23" s="2" t="s">
        <v>17</v>
      </c>
      <c r="B23" s="2" t="s">
        <v>1</v>
      </c>
      <c r="C23" s="4"/>
      <c r="D23" s="3" t="s">
        <v>17</v>
      </c>
      <c r="E23" s="3" t="s">
        <v>1</v>
      </c>
      <c r="F23" s="4"/>
      <c r="G23" s="2"/>
      <c r="H23" s="2" t="s">
        <v>17</v>
      </c>
      <c r="I23" s="2" t="s">
        <v>1</v>
      </c>
      <c r="J23" s="4"/>
      <c r="L23" s="6"/>
    </row>
    <row r="24" spans="1:12" x14ac:dyDescent="0.25">
      <c r="A24" s="2" t="s">
        <v>18</v>
      </c>
      <c r="B24" s="2">
        <v>11</v>
      </c>
      <c r="C24" s="4">
        <f t="shared" si="0"/>
        <v>0.84615384615384615</v>
      </c>
      <c r="D24" s="21" t="s">
        <v>18</v>
      </c>
      <c r="E24" s="3">
        <v>17</v>
      </c>
      <c r="F24" s="4">
        <f t="shared" si="1"/>
        <v>0.85</v>
      </c>
      <c r="G24" s="2"/>
      <c r="H24" s="2" t="s">
        <v>18</v>
      </c>
      <c r="I24" s="2">
        <v>11</v>
      </c>
      <c r="J24" s="4">
        <f t="shared" si="2"/>
        <v>0.6470588235294118</v>
      </c>
      <c r="L24" s="6">
        <f t="shared" si="3"/>
        <v>0.78107088989441931</v>
      </c>
    </row>
    <row r="25" spans="1:12" x14ac:dyDescent="0.25">
      <c r="A25" s="2" t="s">
        <v>93</v>
      </c>
      <c r="B25" s="2">
        <v>2</v>
      </c>
      <c r="C25" s="4">
        <f t="shared" si="0"/>
        <v>0.15384615384615385</v>
      </c>
      <c r="D25" s="21" t="s">
        <v>93</v>
      </c>
      <c r="E25" s="3">
        <v>2</v>
      </c>
      <c r="F25" s="4">
        <f t="shared" si="1"/>
        <v>0.1</v>
      </c>
      <c r="G25" s="2"/>
      <c r="H25" s="2" t="s">
        <v>93</v>
      </c>
      <c r="I25" s="2">
        <v>6</v>
      </c>
      <c r="J25" s="4">
        <f t="shared" si="2"/>
        <v>0.35294117647058826</v>
      </c>
      <c r="L25" s="6">
        <f t="shared" si="3"/>
        <v>0.20226244343891406</v>
      </c>
    </row>
    <row r="26" spans="1:12" x14ac:dyDescent="0.25">
      <c r="A26" s="2"/>
      <c r="C26" s="4">
        <f t="shared" si="0"/>
        <v>0</v>
      </c>
      <c r="D26" s="3" t="s">
        <v>47</v>
      </c>
      <c r="E26" s="3">
        <v>1</v>
      </c>
      <c r="F26" s="4">
        <f t="shared" si="1"/>
        <v>0.05</v>
      </c>
      <c r="G26" s="2"/>
      <c r="H26" s="2"/>
      <c r="I26" s="2"/>
      <c r="J26" s="4">
        <f t="shared" si="2"/>
        <v>0</v>
      </c>
      <c r="L26" s="6">
        <f t="shared" si="3"/>
        <v>1.6666666666666666E-2</v>
      </c>
    </row>
    <row r="27" spans="1:12" x14ac:dyDescent="0.25">
      <c r="A27" s="2" t="s">
        <v>19</v>
      </c>
      <c r="B27" s="2" t="s">
        <v>1</v>
      </c>
      <c r="C27" s="4"/>
      <c r="D27" s="3" t="s">
        <v>19</v>
      </c>
      <c r="E27" s="3" t="s">
        <v>1</v>
      </c>
      <c r="F27" s="4"/>
      <c r="G27" s="2"/>
      <c r="H27" s="2" t="s">
        <v>19</v>
      </c>
      <c r="I27" s="2" t="s">
        <v>1</v>
      </c>
      <c r="J27" s="4"/>
      <c r="L27" s="6"/>
    </row>
    <row r="28" spans="1:12" x14ac:dyDescent="0.25">
      <c r="A28" s="2" t="s">
        <v>20</v>
      </c>
      <c r="B28" s="2">
        <v>9</v>
      </c>
      <c r="C28" s="4">
        <f t="shared" si="0"/>
        <v>0.69230769230769229</v>
      </c>
      <c r="D28" s="3" t="s">
        <v>20</v>
      </c>
      <c r="E28" s="3">
        <v>13</v>
      </c>
      <c r="F28" s="4">
        <f t="shared" si="1"/>
        <v>0.65</v>
      </c>
      <c r="G28" s="2"/>
      <c r="H28" s="2" t="s">
        <v>20</v>
      </c>
      <c r="I28" s="2">
        <v>8</v>
      </c>
      <c r="J28" s="4">
        <f t="shared" si="2"/>
        <v>0.47058823529411764</v>
      </c>
      <c r="L28" s="6">
        <f t="shared" si="3"/>
        <v>0.60429864253393673</v>
      </c>
    </row>
    <row r="29" spans="1:12" x14ac:dyDescent="0.25">
      <c r="A29" s="2" t="s">
        <v>21</v>
      </c>
      <c r="B29" s="2">
        <v>3</v>
      </c>
      <c r="C29" s="4">
        <f t="shared" si="0"/>
        <v>0.23076923076923078</v>
      </c>
      <c r="D29" s="21" t="s">
        <v>21</v>
      </c>
      <c r="E29" s="3">
        <v>5</v>
      </c>
      <c r="F29" s="4">
        <f t="shared" si="1"/>
        <v>0.25</v>
      </c>
      <c r="G29" s="2"/>
      <c r="H29" s="2" t="s">
        <v>21</v>
      </c>
      <c r="I29" s="2">
        <v>6</v>
      </c>
      <c r="J29" s="4">
        <f t="shared" si="2"/>
        <v>0.35294117647058826</v>
      </c>
      <c r="L29" s="6">
        <f t="shared" si="3"/>
        <v>0.27790346907993968</v>
      </c>
    </row>
    <row r="30" spans="1:12" x14ac:dyDescent="0.25">
      <c r="A30" s="2" t="s">
        <v>22</v>
      </c>
      <c r="B30" s="2">
        <v>1</v>
      </c>
      <c r="C30" s="4">
        <f t="shared" si="0"/>
        <v>7.6923076923076927E-2</v>
      </c>
      <c r="D30" s="21" t="s">
        <v>22</v>
      </c>
      <c r="E30" s="3">
        <v>2</v>
      </c>
      <c r="F30" s="4">
        <f t="shared" si="1"/>
        <v>0.1</v>
      </c>
      <c r="G30" s="2"/>
      <c r="H30" s="2" t="s">
        <v>22</v>
      </c>
      <c r="I30" s="2">
        <v>3</v>
      </c>
      <c r="J30" s="4">
        <f t="shared" si="2"/>
        <v>0.17647058823529413</v>
      </c>
      <c r="L30" s="6">
        <f t="shared" si="3"/>
        <v>0.11779788838612369</v>
      </c>
    </row>
    <row r="31" spans="1:12" x14ac:dyDescent="0.25">
      <c r="A31" s="2" t="s">
        <v>23</v>
      </c>
      <c r="B31" s="2" t="s">
        <v>1</v>
      </c>
      <c r="C31" s="4"/>
      <c r="D31" s="3" t="s">
        <v>23</v>
      </c>
      <c r="E31" s="3" t="s">
        <v>1</v>
      </c>
      <c r="F31" s="4"/>
      <c r="G31" s="2"/>
      <c r="H31" s="2" t="s">
        <v>23</v>
      </c>
      <c r="I31" s="2" t="s">
        <v>1</v>
      </c>
      <c r="J31" s="4"/>
      <c r="L31" s="6"/>
    </row>
    <row r="32" spans="1:12" x14ac:dyDescent="0.25">
      <c r="A32" s="2" t="s">
        <v>11</v>
      </c>
      <c r="B32" s="2">
        <v>11</v>
      </c>
      <c r="C32" s="4">
        <f t="shared" si="0"/>
        <v>0.84615384615384615</v>
      </c>
      <c r="D32" s="3" t="s">
        <v>11</v>
      </c>
      <c r="E32" s="3">
        <v>12</v>
      </c>
      <c r="F32" s="4">
        <f t="shared" si="1"/>
        <v>0.6</v>
      </c>
      <c r="G32" s="2"/>
      <c r="H32" s="2" t="s">
        <v>11</v>
      </c>
      <c r="I32" s="2">
        <v>10</v>
      </c>
      <c r="J32" s="4">
        <f t="shared" si="2"/>
        <v>0.58823529411764708</v>
      </c>
      <c r="L32" s="6">
        <f t="shared" si="3"/>
        <v>0.67812971342383099</v>
      </c>
    </row>
    <row r="33" spans="1:12" x14ac:dyDescent="0.25">
      <c r="A33" s="2" t="s">
        <v>24</v>
      </c>
      <c r="B33" s="2">
        <v>1</v>
      </c>
      <c r="C33" s="4">
        <f t="shared" si="0"/>
        <v>7.6923076923076927E-2</v>
      </c>
      <c r="D33" s="3" t="s">
        <v>24</v>
      </c>
      <c r="E33" s="3">
        <v>8</v>
      </c>
      <c r="F33" s="4">
        <f t="shared" si="1"/>
        <v>0.4</v>
      </c>
      <c r="G33" s="2"/>
      <c r="H33" s="2" t="s">
        <v>24</v>
      </c>
      <c r="I33" s="2">
        <v>6</v>
      </c>
      <c r="J33" s="4">
        <f t="shared" si="2"/>
        <v>0.35294117647058826</v>
      </c>
      <c r="L33" s="6">
        <f t="shared" si="3"/>
        <v>0.2766214177978884</v>
      </c>
    </row>
    <row r="34" spans="1:12" x14ac:dyDescent="0.25">
      <c r="A34" s="2" t="s">
        <v>15</v>
      </c>
      <c r="B34" s="2">
        <v>1</v>
      </c>
      <c r="C34" s="4">
        <f t="shared" si="0"/>
        <v>7.6923076923076927E-2</v>
      </c>
      <c r="D34" s="31" t="s">
        <v>15</v>
      </c>
      <c r="E34" s="31">
        <v>0</v>
      </c>
      <c r="F34" s="4">
        <f t="shared" si="1"/>
        <v>0</v>
      </c>
      <c r="G34" s="2"/>
      <c r="H34" s="2" t="s">
        <v>15</v>
      </c>
      <c r="I34" s="2">
        <v>1</v>
      </c>
      <c r="J34" s="4">
        <f t="shared" si="2"/>
        <v>5.8823529411764705E-2</v>
      </c>
      <c r="L34" s="6">
        <f t="shared" si="3"/>
        <v>4.5248868778280549E-2</v>
      </c>
    </row>
    <row r="35" spans="1:12" x14ac:dyDescent="0.25">
      <c r="A35" s="2" t="s">
        <v>25</v>
      </c>
      <c r="B35" s="2" t="s">
        <v>1</v>
      </c>
      <c r="C35" s="4"/>
      <c r="D35" s="3" t="s">
        <v>25</v>
      </c>
      <c r="E35" s="3" t="s">
        <v>1</v>
      </c>
      <c r="F35" s="4"/>
      <c r="G35" s="2"/>
      <c r="H35" s="2" t="s">
        <v>25</v>
      </c>
      <c r="I35" s="2" t="s">
        <v>1</v>
      </c>
      <c r="J35" s="4"/>
      <c r="L35" s="6"/>
    </row>
    <row r="36" spans="1:12" x14ac:dyDescent="0.25">
      <c r="A36" s="2" t="s">
        <v>26</v>
      </c>
      <c r="B36" s="2">
        <v>6</v>
      </c>
      <c r="C36" s="4">
        <f t="shared" si="0"/>
        <v>0.46153846153846156</v>
      </c>
      <c r="D36" s="3" t="s">
        <v>26</v>
      </c>
      <c r="E36" s="3">
        <v>9</v>
      </c>
      <c r="F36" s="4">
        <f t="shared" si="1"/>
        <v>0.45</v>
      </c>
      <c r="G36" s="2"/>
      <c r="H36" s="2" t="s">
        <v>26</v>
      </c>
      <c r="I36" s="2">
        <v>7</v>
      </c>
      <c r="J36" s="4">
        <f t="shared" si="2"/>
        <v>0.41176470588235292</v>
      </c>
      <c r="L36" s="6">
        <f t="shared" si="3"/>
        <v>0.4411010558069382</v>
      </c>
    </row>
    <row r="37" spans="1:12" x14ac:dyDescent="0.25">
      <c r="A37" s="2" t="s">
        <v>27</v>
      </c>
      <c r="B37" s="2">
        <v>7</v>
      </c>
      <c r="C37" s="4">
        <f t="shared" si="0"/>
        <v>0.53846153846153844</v>
      </c>
      <c r="D37" s="3" t="s">
        <v>27</v>
      </c>
      <c r="E37" s="3">
        <v>11</v>
      </c>
      <c r="F37" s="4">
        <f t="shared" si="1"/>
        <v>0.55000000000000004</v>
      </c>
      <c r="G37" s="2"/>
      <c r="H37" s="2" t="s">
        <v>27</v>
      </c>
      <c r="I37" s="2">
        <v>10</v>
      </c>
      <c r="J37" s="4">
        <f t="shared" si="2"/>
        <v>0.58823529411764708</v>
      </c>
      <c r="L37" s="6">
        <f t="shared" si="3"/>
        <v>0.55889894419306196</v>
      </c>
    </row>
    <row r="38" spans="1:12" x14ac:dyDescent="0.25">
      <c r="A38" s="2" t="s">
        <v>28</v>
      </c>
      <c r="B38" s="2" t="s">
        <v>1</v>
      </c>
      <c r="C38" s="4"/>
      <c r="D38" s="3" t="s">
        <v>28</v>
      </c>
      <c r="E38" s="3" t="s">
        <v>1</v>
      </c>
      <c r="F38" s="4"/>
      <c r="G38" s="2"/>
      <c r="H38" s="2" t="s">
        <v>28</v>
      </c>
      <c r="I38" s="2" t="s">
        <v>1</v>
      </c>
      <c r="J38" s="4"/>
      <c r="L38" s="6"/>
    </row>
    <row r="39" spans="1:12" x14ac:dyDescent="0.25">
      <c r="A39" s="2" t="s">
        <v>26</v>
      </c>
      <c r="B39" s="2">
        <v>7</v>
      </c>
      <c r="C39" s="4">
        <f t="shared" si="0"/>
        <v>0.53846153846153844</v>
      </c>
      <c r="D39" s="3" t="s">
        <v>26</v>
      </c>
      <c r="E39" s="3">
        <v>8</v>
      </c>
      <c r="F39" s="4">
        <f t="shared" si="1"/>
        <v>0.4</v>
      </c>
      <c r="G39" s="2"/>
      <c r="H39" s="2" t="s">
        <v>26</v>
      </c>
      <c r="I39" s="2">
        <v>11</v>
      </c>
      <c r="J39" s="4">
        <f t="shared" si="2"/>
        <v>0.6470588235294118</v>
      </c>
      <c r="L39" s="6">
        <f t="shared" si="3"/>
        <v>0.52850678733031675</v>
      </c>
    </row>
    <row r="40" spans="1:12" x14ac:dyDescent="0.25">
      <c r="A40" s="2" t="s">
        <v>27</v>
      </c>
      <c r="B40" s="2">
        <v>6</v>
      </c>
      <c r="C40" s="4">
        <f t="shared" si="0"/>
        <v>0.46153846153846156</v>
      </c>
      <c r="D40" s="3" t="s">
        <v>27</v>
      </c>
      <c r="E40" s="3">
        <v>12</v>
      </c>
      <c r="F40" s="4">
        <f t="shared" si="1"/>
        <v>0.6</v>
      </c>
      <c r="G40" s="2"/>
      <c r="H40" s="2" t="s">
        <v>27</v>
      </c>
      <c r="I40" s="2">
        <v>6</v>
      </c>
      <c r="J40" s="4">
        <f t="shared" si="2"/>
        <v>0.35294117647058826</v>
      </c>
      <c r="L40" s="6">
        <f t="shared" si="3"/>
        <v>0.4714932126696833</v>
      </c>
    </row>
    <row r="41" spans="1:12" x14ac:dyDescent="0.25">
      <c r="A41" s="2" t="s">
        <v>29</v>
      </c>
      <c r="B41" s="2" t="s">
        <v>1</v>
      </c>
      <c r="C41" s="4"/>
      <c r="D41" s="3" t="s">
        <v>29</v>
      </c>
      <c r="E41" s="3" t="s">
        <v>1</v>
      </c>
      <c r="F41" s="4"/>
      <c r="G41" s="2"/>
      <c r="H41" s="2" t="s">
        <v>29</v>
      </c>
      <c r="I41" s="2" t="s">
        <v>1</v>
      </c>
      <c r="J41" s="4"/>
      <c r="L41" s="6"/>
    </row>
    <row r="42" spans="1:12" x14ac:dyDescent="0.25">
      <c r="A42" s="2" t="s">
        <v>26</v>
      </c>
      <c r="B42" s="2">
        <v>7</v>
      </c>
      <c r="C42" s="4">
        <f t="shared" si="0"/>
        <v>0.53846153846153844</v>
      </c>
      <c r="D42" s="3" t="s">
        <v>26</v>
      </c>
      <c r="E42" s="3">
        <v>10</v>
      </c>
      <c r="F42" s="4">
        <f t="shared" si="1"/>
        <v>0.5</v>
      </c>
      <c r="G42" s="2"/>
      <c r="H42" s="2" t="s">
        <v>26</v>
      </c>
      <c r="I42" s="2">
        <v>6</v>
      </c>
      <c r="J42" s="4">
        <f t="shared" si="2"/>
        <v>0.35294117647058826</v>
      </c>
      <c r="L42" s="6">
        <f t="shared" si="3"/>
        <v>0.46380090497737553</v>
      </c>
    </row>
    <row r="43" spans="1:12" x14ac:dyDescent="0.25">
      <c r="A43" s="2" t="s">
        <v>27</v>
      </c>
      <c r="B43" s="2">
        <v>2</v>
      </c>
      <c r="C43" s="4">
        <f t="shared" si="0"/>
        <v>0.15384615384615385</v>
      </c>
      <c r="D43" s="3" t="s">
        <v>27</v>
      </c>
      <c r="E43" s="3">
        <v>8</v>
      </c>
      <c r="F43" s="4">
        <f t="shared" si="1"/>
        <v>0.4</v>
      </c>
      <c r="G43" s="2"/>
      <c r="H43" s="2" t="s">
        <v>27</v>
      </c>
      <c r="I43" s="2">
        <v>6</v>
      </c>
      <c r="J43" s="4">
        <f t="shared" si="2"/>
        <v>0.35294117647058826</v>
      </c>
      <c r="L43" s="6">
        <f t="shared" si="3"/>
        <v>0.30226244343891406</v>
      </c>
    </row>
    <row r="44" spans="1:12" x14ac:dyDescent="0.25">
      <c r="A44" s="7" t="s">
        <v>30</v>
      </c>
      <c r="B44" s="7">
        <v>2</v>
      </c>
      <c r="C44" s="4">
        <f t="shared" si="0"/>
        <v>0.15384615384615385</v>
      </c>
      <c r="D44" s="9" t="s">
        <v>30</v>
      </c>
      <c r="E44" s="9">
        <v>2</v>
      </c>
      <c r="F44" s="4">
        <f t="shared" si="1"/>
        <v>0.1</v>
      </c>
      <c r="G44" s="7"/>
      <c r="H44" s="7" t="s">
        <v>30</v>
      </c>
      <c r="I44" s="7">
        <v>5</v>
      </c>
      <c r="J44" s="4">
        <f t="shared" si="2"/>
        <v>0.29411764705882354</v>
      </c>
      <c r="L44" s="6">
        <f t="shared" si="3"/>
        <v>0.18265460030165914</v>
      </c>
    </row>
    <row r="45" spans="1:12" x14ac:dyDescent="0.25">
      <c r="A45" s="12"/>
      <c r="B45" s="12"/>
      <c r="C45" s="4">
        <f t="shared" si="0"/>
        <v>0</v>
      </c>
      <c r="D45" s="12"/>
      <c r="E45" s="12"/>
      <c r="F45" s="4">
        <f t="shared" si="1"/>
        <v>0</v>
      </c>
      <c r="G45" s="12"/>
      <c r="H45" s="12"/>
      <c r="I45" s="12"/>
      <c r="J45" s="4">
        <f t="shared" si="2"/>
        <v>0</v>
      </c>
      <c r="L45" s="6">
        <f t="shared" si="3"/>
        <v>0</v>
      </c>
    </row>
    <row r="46" spans="1:12" x14ac:dyDescent="0.25">
      <c r="A46" s="10" t="s">
        <v>31</v>
      </c>
      <c r="B46" s="10" t="s">
        <v>1</v>
      </c>
      <c r="C46" s="4"/>
      <c r="D46" s="11" t="s">
        <v>31</v>
      </c>
      <c r="E46" s="11" t="s">
        <v>1</v>
      </c>
      <c r="F46" s="4"/>
      <c r="G46" s="10"/>
      <c r="H46" s="10" t="s">
        <v>31</v>
      </c>
      <c r="I46" s="10" t="s">
        <v>1</v>
      </c>
      <c r="J46" s="4"/>
      <c r="L46" s="6"/>
    </row>
    <row r="47" spans="1:12" x14ac:dyDescent="0.25">
      <c r="A47" s="2" t="s">
        <v>26</v>
      </c>
      <c r="B47" s="2">
        <v>8</v>
      </c>
      <c r="C47" s="4">
        <f t="shared" si="0"/>
        <v>0.61538461538461542</v>
      </c>
      <c r="D47" s="3" t="s">
        <v>26</v>
      </c>
      <c r="E47" s="3">
        <v>12</v>
      </c>
      <c r="F47" s="4">
        <f t="shared" si="1"/>
        <v>0.6</v>
      </c>
      <c r="G47" s="2"/>
      <c r="H47" s="2" t="s">
        <v>26</v>
      </c>
      <c r="I47" s="2">
        <v>9</v>
      </c>
      <c r="J47" s="4">
        <f t="shared" si="2"/>
        <v>0.52941176470588236</v>
      </c>
      <c r="L47" s="6">
        <f t="shared" si="3"/>
        <v>0.58159879336349929</v>
      </c>
    </row>
    <row r="48" spans="1:12" x14ac:dyDescent="0.25">
      <c r="A48" s="2" t="s">
        <v>27</v>
      </c>
      <c r="B48" s="2">
        <v>4</v>
      </c>
      <c r="C48" s="4">
        <f t="shared" si="0"/>
        <v>0.30769230769230771</v>
      </c>
      <c r="D48" s="3" t="s">
        <v>27</v>
      </c>
      <c r="E48" s="3">
        <v>7</v>
      </c>
      <c r="F48" s="4">
        <f t="shared" si="1"/>
        <v>0.35</v>
      </c>
      <c r="G48" s="2"/>
      <c r="H48" s="2" t="s">
        <v>27</v>
      </c>
      <c r="I48" s="2">
        <v>6</v>
      </c>
      <c r="J48" s="4">
        <f t="shared" si="2"/>
        <v>0.35294117647058826</v>
      </c>
      <c r="L48" s="6">
        <f t="shared" si="3"/>
        <v>0.33687782805429861</v>
      </c>
    </row>
    <row r="49" spans="1:12" x14ac:dyDescent="0.25">
      <c r="A49" s="2" t="s">
        <v>30</v>
      </c>
      <c r="B49" s="2">
        <v>1</v>
      </c>
      <c r="C49" s="4">
        <f t="shared" si="0"/>
        <v>7.6923076923076927E-2</v>
      </c>
      <c r="D49" s="3" t="s">
        <v>30</v>
      </c>
      <c r="E49" s="3">
        <v>1</v>
      </c>
      <c r="F49" s="4">
        <f t="shared" si="1"/>
        <v>0.05</v>
      </c>
      <c r="G49" s="2"/>
      <c r="H49" s="2" t="s">
        <v>30</v>
      </c>
      <c r="I49" s="2">
        <v>2</v>
      </c>
      <c r="J49" s="4">
        <f t="shared" si="2"/>
        <v>0.11764705882352941</v>
      </c>
      <c r="L49" s="6">
        <f t="shared" si="3"/>
        <v>8.1523378582202113E-2</v>
      </c>
    </row>
    <row r="50" spans="1:12" x14ac:dyDescent="0.25">
      <c r="A50" s="2" t="s">
        <v>32</v>
      </c>
      <c r="B50" s="2" t="s">
        <v>1</v>
      </c>
      <c r="C50" s="4"/>
      <c r="D50" s="3" t="s">
        <v>32</v>
      </c>
      <c r="E50" s="3" t="s">
        <v>1</v>
      </c>
      <c r="F50" s="4"/>
      <c r="G50" s="2"/>
      <c r="H50" s="2" t="s">
        <v>32</v>
      </c>
      <c r="I50" s="2" t="s">
        <v>1</v>
      </c>
      <c r="J50" s="4"/>
      <c r="L50" s="6"/>
    </row>
    <row r="51" spans="1:12" x14ac:dyDescent="0.25">
      <c r="A51" s="2" t="s">
        <v>26</v>
      </c>
      <c r="B51" s="2">
        <v>6</v>
      </c>
      <c r="C51" s="4">
        <f t="shared" si="0"/>
        <v>0.46153846153846156</v>
      </c>
      <c r="D51" s="3" t="s">
        <v>26</v>
      </c>
      <c r="E51" s="3">
        <v>12</v>
      </c>
      <c r="F51" s="4">
        <f t="shared" si="1"/>
        <v>0.6</v>
      </c>
      <c r="G51" s="2"/>
      <c r="H51" s="2" t="s">
        <v>26</v>
      </c>
      <c r="I51" s="2">
        <v>8</v>
      </c>
      <c r="J51" s="4">
        <f t="shared" si="2"/>
        <v>0.47058823529411764</v>
      </c>
      <c r="L51" s="6">
        <f t="shared" si="3"/>
        <v>0.51070889894419302</v>
      </c>
    </row>
    <row r="52" spans="1:12" x14ac:dyDescent="0.25">
      <c r="A52" s="2" t="s">
        <v>27</v>
      </c>
      <c r="B52" s="2">
        <v>6</v>
      </c>
      <c r="C52" s="4">
        <f t="shared" si="0"/>
        <v>0.46153846153846156</v>
      </c>
      <c r="D52" s="3" t="s">
        <v>27</v>
      </c>
      <c r="E52" s="3">
        <v>7</v>
      </c>
      <c r="F52" s="4">
        <f t="shared" si="1"/>
        <v>0.35</v>
      </c>
      <c r="G52" s="2"/>
      <c r="H52" s="2" t="s">
        <v>27</v>
      </c>
      <c r="I52" s="2">
        <v>7</v>
      </c>
      <c r="J52" s="4">
        <f t="shared" si="2"/>
        <v>0.41176470588235292</v>
      </c>
      <c r="L52" s="6">
        <f t="shared" si="3"/>
        <v>0.40776772247360488</v>
      </c>
    </row>
    <row r="53" spans="1:12" x14ac:dyDescent="0.25">
      <c r="A53" s="2" t="s">
        <v>30</v>
      </c>
      <c r="B53" s="2">
        <v>1</v>
      </c>
      <c r="C53" s="4">
        <f t="shared" si="0"/>
        <v>7.6923076923076927E-2</v>
      </c>
      <c r="D53" s="3" t="s">
        <v>30</v>
      </c>
      <c r="E53" s="3">
        <v>1</v>
      </c>
      <c r="F53" s="4">
        <f t="shared" si="1"/>
        <v>0.05</v>
      </c>
      <c r="G53" s="2"/>
      <c r="H53" s="2" t="s">
        <v>30</v>
      </c>
      <c r="I53" s="2">
        <v>2</v>
      </c>
      <c r="J53" s="4">
        <f t="shared" si="2"/>
        <v>0.11764705882352941</v>
      </c>
      <c r="L53" s="6">
        <f t="shared" si="3"/>
        <v>8.1523378582202113E-2</v>
      </c>
    </row>
    <row r="54" spans="1:12" x14ac:dyDescent="0.25">
      <c r="A54" s="2" t="s">
        <v>33</v>
      </c>
      <c r="B54" s="2" t="s">
        <v>1</v>
      </c>
      <c r="C54" s="4"/>
      <c r="D54" s="3" t="s">
        <v>33</v>
      </c>
      <c r="E54" s="3" t="s">
        <v>1</v>
      </c>
      <c r="F54" s="4"/>
      <c r="G54" s="2"/>
      <c r="H54" s="2" t="s">
        <v>33</v>
      </c>
      <c r="I54" s="2" t="s">
        <v>1</v>
      </c>
      <c r="J54" s="4"/>
      <c r="L54" s="6"/>
    </row>
    <row r="55" spans="1:12" x14ac:dyDescent="0.25">
      <c r="A55" s="2" t="s">
        <v>26</v>
      </c>
      <c r="B55" s="2">
        <v>6</v>
      </c>
      <c r="C55" s="4">
        <f t="shared" si="0"/>
        <v>0.46153846153846156</v>
      </c>
      <c r="D55" s="3" t="s">
        <v>26</v>
      </c>
      <c r="E55" s="3">
        <v>8</v>
      </c>
      <c r="F55" s="4">
        <f t="shared" si="1"/>
        <v>0.4</v>
      </c>
      <c r="G55" s="2"/>
      <c r="H55" s="2" t="s">
        <v>26</v>
      </c>
      <c r="I55" s="2">
        <v>12</v>
      </c>
      <c r="J55" s="4">
        <f t="shared" si="2"/>
        <v>0.70588235294117652</v>
      </c>
      <c r="L55" s="6">
        <f t="shared" si="3"/>
        <v>0.52247360482654603</v>
      </c>
    </row>
    <row r="56" spans="1:12" x14ac:dyDescent="0.25">
      <c r="A56" s="2" t="s">
        <v>27</v>
      </c>
      <c r="B56" s="2">
        <v>6</v>
      </c>
      <c r="C56" s="4">
        <f t="shared" si="0"/>
        <v>0.46153846153846156</v>
      </c>
      <c r="D56" s="3" t="s">
        <v>27</v>
      </c>
      <c r="E56" s="3">
        <v>12</v>
      </c>
      <c r="F56" s="4">
        <f t="shared" si="1"/>
        <v>0.6</v>
      </c>
      <c r="G56" s="2"/>
      <c r="H56" s="2" t="s">
        <v>27</v>
      </c>
      <c r="I56" s="2">
        <v>5</v>
      </c>
      <c r="J56" s="4">
        <f t="shared" si="2"/>
        <v>0.29411764705882354</v>
      </c>
      <c r="L56" s="6">
        <f t="shared" si="3"/>
        <v>0.45188536953242836</v>
      </c>
    </row>
    <row r="57" spans="1:12" x14ac:dyDescent="0.25">
      <c r="A57" s="2" t="s">
        <v>30</v>
      </c>
      <c r="B57" s="2">
        <v>1</v>
      </c>
      <c r="C57" s="4">
        <f t="shared" si="0"/>
        <v>7.6923076923076927E-2</v>
      </c>
      <c r="D57" s="2" t="s">
        <v>30</v>
      </c>
      <c r="E57" s="2">
        <v>0</v>
      </c>
      <c r="F57" s="4">
        <f t="shared" si="1"/>
        <v>0</v>
      </c>
      <c r="G57" s="2"/>
      <c r="H57" s="2" t="s">
        <v>30</v>
      </c>
      <c r="I57" s="2">
        <v>0</v>
      </c>
      <c r="J57" s="4">
        <f t="shared" si="2"/>
        <v>0</v>
      </c>
      <c r="L57" s="6">
        <f t="shared" si="3"/>
        <v>2.5641025641025644E-2</v>
      </c>
    </row>
    <row r="58" spans="1:12" x14ac:dyDescent="0.25">
      <c r="A58" s="2" t="s">
        <v>34</v>
      </c>
      <c r="B58" s="2" t="s">
        <v>1</v>
      </c>
      <c r="C58" s="4"/>
      <c r="D58" s="3" t="s">
        <v>34</v>
      </c>
      <c r="E58" s="3" t="s">
        <v>1</v>
      </c>
      <c r="F58" s="4"/>
      <c r="G58" s="2"/>
      <c r="H58" s="2" t="s">
        <v>34</v>
      </c>
      <c r="I58" s="2" t="s">
        <v>1</v>
      </c>
      <c r="J58" s="4"/>
      <c r="L58" s="6"/>
    </row>
    <row r="59" spans="1:12" x14ac:dyDescent="0.25">
      <c r="A59" s="14" t="s">
        <v>26</v>
      </c>
      <c r="B59" s="14">
        <v>7</v>
      </c>
      <c r="C59" s="4">
        <f t="shared" si="0"/>
        <v>0.53846153846153844</v>
      </c>
      <c r="D59" s="3" t="s">
        <v>26</v>
      </c>
      <c r="E59" s="3">
        <v>10</v>
      </c>
      <c r="F59" s="4">
        <f t="shared" si="1"/>
        <v>0.5</v>
      </c>
      <c r="G59" s="2"/>
      <c r="H59" s="2" t="s">
        <v>26</v>
      </c>
      <c r="I59" s="2">
        <v>10</v>
      </c>
      <c r="J59" s="4">
        <f t="shared" si="2"/>
        <v>0.58823529411764708</v>
      </c>
      <c r="L59" s="6">
        <f t="shared" si="3"/>
        <v>0.54223227752639513</v>
      </c>
    </row>
    <row r="60" spans="1:12" x14ac:dyDescent="0.25">
      <c r="A60" s="13" t="s">
        <v>27</v>
      </c>
      <c r="B60" s="13">
        <v>6</v>
      </c>
      <c r="C60" s="4">
        <f t="shared" si="0"/>
        <v>0.46153846153846156</v>
      </c>
      <c r="D60" s="3" t="s">
        <v>27</v>
      </c>
      <c r="E60" s="3">
        <v>9</v>
      </c>
      <c r="F60" s="4">
        <f t="shared" si="1"/>
        <v>0.45</v>
      </c>
      <c r="G60" s="2"/>
      <c r="H60" s="2" t="s">
        <v>27</v>
      </c>
      <c r="I60" s="2">
        <v>5</v>
      </c>
      <c r="J60" s="4">
        <f t="shared" si="2"/>
        <v>0.29411764705882354</v>
      </c>
      <c r="L60" s="6">
        <f t="shared" si="3"/>
        <v>0.40188536953242843</v>
      </c>
    </row>
    <row r="61" spans="1:12" x14ac:dyDescent="0.25">
      <c r="A61" s="32" t="s">
        <v>30</v>
      </c>
      <c r="B61" s="32">
        <v>0</v>
      </c>
      <c r="C61" s="4">
        <f t="shared" si="0"/>
        <v>0</v>
      </c>
      <c r="D61" s="21" t="s">
        <v>30</v>
      </c>
      <c r="E61" s="3">
        <v>1</v>
      </c>
      <c r="F61" s="4">
        <f t="shared" si="1"/>
        <v>0.05</v>
      </c>
      <c r="G61" s="2"/>
      <c r="H61" s="2" t="s">
        <v>30</v>
      </c>
      <c r="I61" s="2">
        <v>2</v>
      </c>
      <c r="J61" s="4">
        <f t="shared" si="2"/>
        <v>0.11764705882352941</v>
      </c>
      <c r="L61" s="6">
        <f t="shared" si="3"/>
        <v>5.5882352941176473E-2</v>
      </c>
    </row>
    <row r="62" spans="1:12" x14ac:dyDescent="0.25">
      <c r="A62" s="2" t="s">
        <v>35</v>
      </c>
      <c r="B62" s="2" t="s">
        <v>1</v>
      </c>
      <c r="C62" s="4"/>
      <c r="D62" s="3" t="s">
        <v>35</v>
      </c>
      <c r="E62" s="3" t="s">
        <v>1</v>
      </c>
      <c r="F62" s="4"/>
      <c r="G62" s="2"/>
      <c r="H62" s="2" t="s">
        <v>35</v>
      </c>
      <c r="I62" s="2" t="s">
        <v>1</v>
      </c>
      <c r="J62" s="4"/>
      <c r="L62" s="6"/>
    </row>
    <row r="63" spans="1:12" x14ac:dyDescent="0.25">
      <c r="A63" s="2" t="s">
        <v>37</v>
      </c>
      <c r="B63" s="2">
        <v>3</v>
      </c>
      <c r="C63" s="4">
        <f t="shared" si="0"/>
        <v>0.23076923076923078</v>
      </c>
      <c r="D63" s="3" t="s">
        <v>37</v>
      </c>
      <c r="E63" s="3">
        <v>10</v>
      </c>
      <c r="F63" s="4">
        <f t="shared" si="1"/>
        <v>0.5</v>
      </c>
      <c r="G63" s="2"/>
      <c r="H63" s="2" t="s">
        <v>37</v>
      </c>
      <c r="I63" s="2">
        <v>12</v>
      </c>
      <c r="J63" s="4">
        <f t="shared" si="2"/>
        <v>0.70588235294117652</v>
      </c>
      <c r="L63" s="6">
        <f t="shared" si="3"/>
        <v>0.47888386123680249</v>
      </c>
    </row>
    <row r="64" spans="1:12" x14ac:dyDescent="0.25">
      <c r="A64" s="2" t="s">
        <v>36</v>
      </c>
      <c r="B64" s="2">
        <v>10</v>
      </c>
      <c r="C64" s="4">
        <f t="shared" si="0"/>
        <v>0.76923076923076927</v>
      </c>
      <c r="D64" s="21" t="s">
        <v>36</v>
      </c>
      <c r="E64" s="3">
        <v>7</v>
      </c>
      <c r="F64" s="4">
        <f t="shared" si="1"/>
        <v>0.35</v>
      </c>
      <c r="G64" s="2"/>
      <c r="H64" s="2" t="s">
        <v>36</v>
      </c>
      <c r="I64" s="2">
        <v>5</v>
      </c>
      <c r="J64" s="4">
        <f t="shared" si="2"/>
        <v>0.29411764705882354</v>
      </c>
      <c r="L64" s="6">
        <f t="shared" si="3"/>
        <v>0.47111613876319763</v>
      </c>
    </row>
    <row r="65" spans="1:12" x14ac:dyDescent="0.25">
      <c r="A65" s="2" t="s">
        <v>48</v>
      </c>
      <c r="B65" s="2">
        <v>0</v>
      </c>
      <c r="C65" s="4">
        <f t="shared" si="0"/>
        <v>0</v>
      </c>
      <c r="D65" s="21" t="s">
        <v>48</v>
      </c>
      <c r="E65" s="3">
        <v>3</v>
      </c>
      <c r="F65" s="4">
        <f t="shared" si="1"/>
        <v>0.15</v>
      </c>
      <c r="G65" s="2"/>
      <c r="H65" s="2" t="s">
        <v>48</v>
      </c>
      <c r="I65" s="2"/>
      <c r="J65" s="4">
        <f t="shared" si="2"/>
        <v>0</v>
      </c>
      <c r="L65" s="6">
        <f t="shared" si="3"/>
        <v>4.9999999999999996E-2</v>
      </c>
    </row>
    <row r="66" spans="1:12" x14ac:dyDescent="0.25">
      <c r="A66" s="2" t="s">
        <v>38</v>
      </c>
      <c r="B66" s="2" t="s">
        <v>1</v>
      </c>
      <c r="C66" s="4"/>
      <c r="D66" s="3" t="s">
        <v>38</v>
      </c>
      <c r="E66" s="3" t="s">
        <v>1</v>
      </c>
      <c r="F66" s="4"/>
      <c r="G66" s="2"/>
      <c r="H66" s="2" t="s">
        <v>38</v>
      </c>
      <c r="I66" s="2" t="s">
        <v>1</v>
      </c>
      <c r="J66" s="4"/>
      <c r="L66" s="6"/>
    </row>
    <row r="67" spans="1:12" x14ac:dyDescent="0.25">
      <c r="A67" s="2" t="s">
        <v>36</v>
      </c>
      <c r="B67" s="2">
        <v>12</v>
      </c>
      <c r="C67" s="4">
        <f t="shared" si="0"/>
        <v>0.92307692307692313</v>
      </c>
      <c r="D67" s="21" t="s">
        <v>36</v>
      </c>
      <c r="E67" s="3">
        <v>14</v>
      </c>
      <c r="F67" s="4">
        <f t="shared" si="1"/>
        <v>0.7</v>
      </c>
      <c r="G67" s="2"/>
      <c r="H67" s="2" t="s">
        <v>36</v>
      </c>
      <c r="I67" s="2">
        <v>10</v>
      </c>
      <c r="J67" s="4">
        <f t="shared" si="2"/>
        <v>0.58823529411764708</v>
      </c>
      <c r="L67" s="6">
        <f t="shared" si="3"/>
        <v>0.73710407239819009</v>
      </c>
    </row>
    <row r="68" spans="1:12" x14ac:dyDescent="0.25">
      <c r="A68" s="2" t="s">
        <v>37</v>
      </c>
      <c r="B68" s="2">
        <v>1</v>
      </c>
      <c r="C68" s="4">
        <f t="shared" ref="C68:C76" si="4">B68/13</f>
        <v>7.6923076923076927E-2</v>
      </c>
      <c r="D68" s="21" t="s">
        <v>37</v>
      </c>
      <c r="E68" s="3">
        <v>5</v>
      </c>
      <c r="F68" s="4">
        <f t="shared" ref="F68:F78" si="5">E68/20</f>
        <v>0.25</v>
      </c>
      <c r="G68" s="2"/>
      <c r="H68" s="2" t="s">
        <v>37</v>
      </c>
      <c r="I68" s="2">
        <v>7</v>
      </c>
      <c r="J68" s="4">
        <f t="shared" ref="J68:J76" si="6">I68/17</f>
        <v>0.41176470588235292</v>
      </c>
      <c r="L68" s="6">
        <f t="shared" ref="L68:L74" si="7">AVERAGE(C68,F68,J68)</f>
        <v>0.2462292609351433</v>
      </c>
    </row>
    <row r="69" spans="1:12" x14ac:dyDescent="0.25">
      <c r="A69" s="2" t="s">
        <v>48</v>
      </c>
      <c r="B69" s="2">
        <v>0</v>
      </c>
      <c r="C69" s="4">
        <f t="shared" si="4"/>
        <v>0</v>
      </c>
      <c r="D69" s="21" t="s">
        <v>48</v>
      </c>
      <c r="E69" s="3">
        <v>1</v>
      </c>
      <c r="F69" s="4">
        <f t="shared" si="5"/>
        <v>0.05</v>
      </c>
      <c r="G69" s="2"/>
      <c r="H69" s="2" t="s">
        <v>48</v>
      </c>
      <c r="I69" s="2"/>
      <c r="J69" s="4">
        <f t="shared" si="6"/>
        <v>0</v>
      </c>
      <c r="L69" s="6">
        <f t="shared" si="7"/>
        <v>1.6666666666666666E-2</v>
      </c>
    </row>
    <row r="70" spans="1:12" x14ac:dyDescent="0.25">
      <c r="A70" s="2" t="s">
        <v>39</v>
      </c>
      <c r="B70" s="2" t="s">
        <v>1</v>
      </c>
      <c r="C70" s="4"/>
      <c r="D70" s="3" t="s">
        <v>39</v>
      </c>
      <c r="E70" s="3" t="s">
        <v>1</v>
      </c>
      <c r="F70" s="4"/>
      <c r="G70" s="2"/>
      <c r="H70" s="2" t="s">
        <v>39</v>
      </c>
      <c r="I70" s="2" t="s">
        <v>1</v>
      </c>
      <c r="J70" s="4"/>
      <c r="L70" s="6"/>
    </row>
    <row r="71" spans="1:12" x14ac:dyDescent="0.25">
      <c r="A71" s="2" t="s">
        <v>36</v>
      </c>
      <c r="B71" s="2">
        <v>10</v>
      </c>
      <c r="C71" s="4">
        <f t="shared" si="4"/>
        <v>0.76923076923076927</v>
      </c>
      <c r="D71" s="21" t="s">
        <v>36</v>
      </c>
      <c r="E71" s="3">
        <v>8</v>
      </c>
      <c r="F71" s="4">
        <f t="shared" si="5"/>
        <v>0.4</v>
      </c>
      <c r="G71" s="2"/>
      <c r="H71" s="2" t="s">
        <v>36</v>
      </c>
      <c r="I71" s="2">
        <v>10</v>
      </c>
      <c r="J71" s="4">
        <f t="shared" si="6"/>
        <v>0.58823529411764708</v>
      </c>
      <c r="L71" s="6">
        <f t="shared" si="7"/>
        <v>0.58582202111613879</v>
      </c>
    </row>
    <row r="72" spans="1:12" x14ac:dyDescent="0.25">
      <c r="A72" s="2" t="s">
        <v>37</v>
      </c>
      <c r="B72" s="2">
        <v>3</v>
      </c>
      <c r="C72" s="4">
        <f t="shared" si="4"/>
        <v>0.23076923076923078</v>
      </c>
      <c r="D72" s="21" t="s">
        <v>37</v>
      </c>
      <c r="E72" s="3">
        <v>12</v>
      </c>
      <c r="F72" s="4">
        <f t="shared" si="5"/>
        <v>0.6</v>
      </c>
      <c r="G72" s="2"/>
      <c r="H72" s="2" t="s">
        <v>37</v>
      </c>
      <c r="I72" s="2">
        <v>7</v>
      </c>
      <c r="J72" s="4">
        <f t="shared" si="6"/>
        <v>0.41176470588235292</v>
      </c>
      <c r="L72" s="6">
        <f t="shared" si="7"/>
        <v>0.41417797888386126</v>
      </c>
    </row>
    <row r="73" spans="1:12" x14ac:dyDescent="0.25">
      <c r="A73" s="2" t="s">
        <v>40</v>
      </c>
      <c r="B73" s="2" t="s">
        <v>1</v>
      </c>
      <c r="C73" s="4"/>
      <c r="D73" s="3" t="s">
        <v>40</v>
      </c>
      <c r="E73" s="3" t="s">
        <v>1</v>
      </c>
      <c r="F73" s="4"/>
      <c r="G73" s="2"/>
      <c r="H73" s="2" t="s">
        <v>40</v>
      </c>
      <c r="I73" s="2" t="s">
        <v>1</v>
      </c>
      <c r="J73" s="4"/>
      <c r="L73" s="6"/>
    </row>
    <row r="74" spans="1:12" x14ac:dyDescent="0.25">
      <c r="A74" s="2" t="s">
        <v>93</v>
      </c>
      <c r="B74" s="2">
        <v>11</v>
      </c>
      <c r="C74" s="4">
        <f t="shared" si="4"/>
        <v>0.84615384615384615</v>
      </c>
      <c r="D74" s="21" t="s">
        <v>93</v>
      </c>
      <c r="E74" s="3">
        <v>15</v>
      </c>
      <c r="F74" s="4">
        <f t="shared" si="5"/>
        <v>0.75</v>
      </c>
      <c r="G74" s="2"/>
      <c r="H74" s="2" t="s">
        <v>93</v>
      </c>
      <c r="I74" s="2">
        <v>15</v>
      </c>
      <c r="J74" s="4">
        <f t="shared" si="6"/>
        <v>0.88235294117647056</v>
      </c>
      <c r="L74" s="6">
        <f t="shared" si="7"/>
        <v>0.82616892911010564</v>
      </c>
    </row>
    <row r="75" spans="1:12" x14ac:dyDescent="0.25">
      <c r="A75" s="2" t="s">
        <v>41</v>
      </c>
      <c r="B75" s="2">
        <v>1</v>
      </c>
      <c r="C75" s="4">
        <f t="shared" si="4"/>
        <v>7.6923076923076927E-2</v>
      </c>
      <c r="D75" s="3" t="s">
        <v>49</v>
      </c>
      <c r="E75" s="3">
        <v>1</v>
      </c>
      <c r="F75" s="4">
        <f t="shared" si="5"/>
        <v>0.05</v>
      </c>
      <c r="G75" s="2"/>
      <c r="H75" s="2" t="s">
        <v>45</v>
      </c>
      <c r="I75" s="2">
        <v>1</v>
      </c>
      <c r="J75" s="4">
        <f t="shared" si="6"/>
        <v>5.8823529411764705E-2</v>
      </c>
      <c r="L75" s="2"/>
    </row>
    <row r="76" spans="1:12" x14ac:dyDescent="0.25">
      <c r="A76" s="2" t="s">
        <v>42</v>
      </c>
      <c r="B76" s="2">
        <v>1</v>
      </c>
      <c r="C76" s="4">
        <f t="shared" si="4"/>
        <v>7.6923076923076927E-2</v>
      </c>
      <c r="D76" s="3" t="s">
        <v>50</v>
      </c>
      <c r="E76" s="3">
        <v>2</v>
      </c>
      <c r="F76" s="4">
        <f t="shared" si="5"/>
        <v>0.1</v>
      </c>
      <c r="G76" s="2"/>
      <c r="H76" s="2" t="s">
        <v>46</v>
      </c>
      <c r="I76" s="2">
        <v>1</v>
      </c>
      <c r="J76" s="4">
        <f t="shared" si="6"/>
        <v>5.8823529411764705E-2</v>
      </c>
      <c r="L76" s="2"/>
    </row>
    <row r="77" spans="1:12" x14ac:dyDescent="0.25">
      <c r="A77" s="2"/>
      <c r="B77" s="2"/>
      <c r="C77" s="4"/>
      <c r="D77" s="3" t="s">
        <v>51</v>
      </c>
      <c r="E77" s="3">
        <v>1</v>
      </c>
      <c r="F77" s="4">
        <f t="shared" si="5"/>
        <v>0.05</v>
      </c>
      <c r="G77" s="2"/>
      <c r="H77" s="2"/>
      <c r="I77" s="2"/>
      <c r="J77" s="2"/>
      <c r="L77" s="2"/>
    </row>
    <row r="78" spans="1:12" x14ac:dyDescent="0.25">
      <c r="A78" s="2"/>
      <c r="B78" s="2"/>
      <c r="C78" s="4"/>
      <c r="D78" s="3" t="s">
        <v>52</v>
      </c>
      <c r="E78" s="3">
        <v>1</v>
      </c>
      <c r="F78" s="4">
        <f t="shared" si="5"/>
        <v>0.05</v>
      </c>
      <c r="G78" s="2"/>
      <c r="H78" s="2"/>
      <c r="I78" s="2"/>
      <c r="J78" s="2"/>
      <c r="L78" s="2"/>
    </row>
    <row r="79" spans="1:12" x14ac:dyDescent="0.25">
      <c r="A79" s="2"/>
      <c r="B79" s="2"/>
      <c r="C79" s="4"/>
      <c r="F79" s="5"/>
      <c r="G79" s="2"/>
      <c r="H79" s="2"/>
      <c r="I79" s="2"/>
      <c r="J79" s="2"/>
      <c r="L79" s="2"/>
    </row>
    <row r="80" spans="1:12" x14ac:dyDescent="0.25">
      <c r="A80" s="2"/>
      <c r="B80" s="2"/>
      <c r="C80" s="4"/>
      <c r="F80" s="5"/>
      <c r="G80" s="2"/>
      <c r="H80" s="2"/>
      <c r="I80" s="2"/>
      <c r="J80" s="2"/>
      <c r="L80" s="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opLeftCell="A63" workbookViewId="0">
      <selection activeCell="K79" sqref="K79"/>
    </sheetView>
  </sheetViews>
  <sheetFormatPr defaultRowHeight="15" x14ac:dyDescent="0.25"/>
  <cols>
    <col min="1" max="1" width="21" customWidth="1"/>
    <col min="2" max="2" width="23.140625" customWidth="1"/>
    <col min="3" max="3" width="7.85546875" customWidth="1"/>
    <col min="4" max="4" width="21.140625" customWidth="1"/>
    <col min="5" max="5" width="20.5703125" customWidth="1"/>
    <col min="6" max="6" width="8" customWidth="1"/>
    <col min="8" max="8" width="25.42578125" customWidth="1"/>
    <col min="9" max="9" width="17.85546875" customWidth="1"/>
  </cols>
  <sheetData>
    <row r="1" spans="1:11" x14ac:dyDescent="0.25">
      <c r="A1" s="15" t="s">
        <v>59</v>
      </c>
      <c r="B1" s="16"/>
      <c r="C1" s="2"/>
      <c r="D1" s="17" t="s">
        <v>63</v>
      </c>
      <c r="E1" s="16"/>
      <c r="F1" s="2"/>
      <c r="G1" s="17" t="s">
        <v>64</v>
      </c>
      <c r="H1" s="16"/>
      <c r="J1" s="2"/>
      <c r="K1" s="2" t="s">
        <v>69</v>
      </c>
    </row>
    <row r="2" spans="1:11" x14ac:dyDescent="0.25">
      <c r="A2" s="21" t="s">
        <v>0</v>
      </c>
      <c r="B2" s="21" t="s">
        <v>1</v>
      </c>
      <c r="C2" s="21"/>
      <c r="D2" s="21" t="s">
        <v>0</v>
      </c>
      <c r="E2" s="21" t="s">
        <v>1</v>
      </c>
      <c r="F2" s="21"/>
      <c r="G2" s="21" t="s">
        <v>0</v>
      </c>
      <c r="H2" s="21" t="s">
        <v>1</v>
      </c>
      <c r="I2" s="20"/>
      <c r="J2" s="2"/>
      <c r="K2" s="2"/>
    </row>
    <row r="3" spans="1:11" x14ac:dyDescent="0.25">
      <c r="A3" s="21" t="s">
        <v>55</v>
      </c>
      <c r="B3" s="21">
        <v>27</v>
      </c>
      <c r="C3" s="22">
        <f>B3/27</f>
        <v>1</v>
      </c>
      <c r="D3" s="21" t="s">
        <v>55</v>
      </c>
      <c r="E3" s="21">
        <v>12</v>
      </c>
      <c r="F3" s="22">
        <f>E3/12</f>
        <v>1</v>
      </c>
      <c r="G3" s="21" t="s">
        <v>55</v>
      </c>
      <c r="H3" s="21">
        <v>7</v>
      </c>
      <c r="I3" s="23">
        <f>H3/7</f>
        <v>1</v>
      </c>
      <c r="J3" s="2"/>
      <c r="K3" s="4">
        <f>AVERAGEA(C3,F3,I3)</f>
        <v>1</v>
      </c>
    </row>
    <row r="4" spans="1:11" x14ac:dyDescent="0.25">
      <c r="A4" s="21" t="s">
        <v>3</v>
      </c>
      <c r="B4" s="21" t="s">
        <v>1</v>
      </c>
      <c r="C4" s="22"/>
      <c r="D4" s="21" t="s">
        <v>3</v>
      </c>
      <c r="E4" s="21" t="s">
        <v>1</v>
      </c>
      <c r="F4" s="22"/>
      <c r="G4" s="21" t="s">
        <v>3</v>
      </c>
      <c r="H4" s="21" t="s">
        <v>1</v>
      </c>
      <c r="I4" s="23"/>
      <c r="J4" s="2"/>
      <c r="K4" s="4"/>
    </row>
    <row r="5" spans="1:11" x14ac:dyDescent="0.25">
      <c r="A5" s="2" t="s">
        <v>5</v>
      </c>
      <c r="B5" s="2">
        <v>15</v>
      </c>
      <c r="C5" s="4">
        <f t="shared" ref="C4:C67" si="0">B5/27</f>
        <v>0.55555555555555558</v>
      </c>
      <c r="D5" s="2" t="s">
        <v>5</v>
      </c>
      <c r="E5" s="2">
        <v>6</v>
      </c>
      <c r="F5" s="4">
        <f t="shared" ref="F4:F67" si="1">E5/12</f>
        <v>0.5</v>
      </c>
      <c r="G5" s="2" t="s">
        <v>5</v>
      </c>
      <c r="H5" s="2">
        <v>6</v>
      </c>
      <c r="I5" s="19">
        <f t="shared" ref="I4:I67" si="2">H5/7</f>
        <v>0.8571428571428571</v>
      </c>
      <c r="J5" s="2"/>
      <c r="K5" s="4">
        <f t="shared" ref="K4:K67" si="3">AVERAGEA(C5,F5,I5)</f>
        <v>0.63756613756613756</v>
      </c>
    </row>
    <row r="6" spans="1:11" x14ac:dyDescent="0.25">
      <c r="A6" s="2" t="s">
        <v>4</v>
      </c>
      <c r="B6" s="2">
        <v>12</v>
      </c>
      <c r="C6" s="4">
        <f t="shared" si="0"/>
        <v>0.44444444444444442</v>
      </c>
      <c r="D6" s="2" t="s">
        <v>4</v>
      </c>
      <c r="E6" s="2">
        <v>6</v>
      </c>
      <c r="F6" s="4">
        <f t="shared" si="1"/>
        <v>0.5</v>
      </c>
      <c r="G6" s="2" t="s">
        <v>4</v>
      </c>
      <c r="H6" s="2">
        <v>1</v>
      </c>
      <c r="I6" s="19">
        <f t="shared" si="2"/>
        <v>0.14285714285714285</v>
      </c>
      <c r="J6" s="2"/>
      <c r="K6" s="4">
        <f t="shared" si="3"/>
        <v>0.36243386243386239</v>
      </c>
    </row>
    <row r="7" spans="1:11" x14ac:dyDescent="0.25">
      <c r="A7" s="2" t="s">
        <v>6</v>
      </c>
      <c r="B7" s="2" t="s">
        <v>1</v>
      </c>
      <c r="C7" s="4"/>
      <c r="D7" s="2" t="s">
        <v>6</v>
      </c>
      <c r="E7" s="2" t="s">
        <v>1</v>
      </c>
      <c r="F7" s="4"/>
      <c r="G7" s="2" t="s">
        <v>6</v>
      </c>
      <c r="H7" s="2" t="s">
        <v>1</v>
      </c>
      <c r="I7" s="19"/>
      <c r="J7" s="2"/>
      <c r="K7" s="4"/>
    </row>
    <row r="8" spans="1:11" x14ac:dyDescent="0.25">
      <c r="A8" s="2" t="s">
        <v>7</v>
      </c>
      <c r="B8" s="2">
        <v>25</v>
      </c>
      <c r="C8" s="4">
        <f t="shared" si="0"/>
        <v>0.92592592592592593</v>
      </c>
      <c r="D8" s="2" t="s">
        <v>7</v>
      </c>
      <c r="E8" s="2">
        <v>11</v>
      </c>
      <c r="F8" s="4">
        <f t="shared" si="1"/>
        <v>0.91666666666666663</v>
      </c>
      <c r="G8" s="2" t="s">
        <v>7</v>
      </c>
      <c r="H8" s="2">
        <v>7</v>
      </c>
      <c r="I8" s="19">
        <f t="shared" si="2"/>
        <v>1</v>
      </c>
      <c r="J8" s="2"/>
      <c r="K8" s="4">
        <f t="shared" si="3"/>
        <v>0.94753086419753085</v>
      </c>
    </row>
    <row r="9" spans="1:11" x14ac:dyDescent="0.25">
      <c r="A9" s="2" t="s">
        <v>8</v>
      </c>
      <c r="B9" s="2">
        <v>2</v>
      </c>
      <c r="C9" s="4">
        <f t="shared" si="0"/>
        <v>7.407407407407407E-2</v>
      </c>
      <c r="D9" s="2" t="s">
        <v>8</v>
      </c>
      <c r="E9" s="2">
        <v>1</v>
      </c>
      <c r="F9" s="4">
        <f t="shared" si="1"/>
        <v>8.3333333333333329E-2</v>
      </c>
      <c r="G9" s="2" t="s">
        <v>8</v>
      </c>
      <c r="H9" s="2"/>
      <c r="I9" s="19">
        <f t="shared" si="2"/>
        <v>0</v>
      </c>
      <c r="J9" s="2"/>
      <c r="K9" s="4">
        <f t="shared" si="3"/>
        <v>5.2469135802469126E-2</v>
      </c>
    </row>
    <row r="10" spans="1:11" x14ac:dyDescent="0.25">
      <c r="A10" s="2" t="s">
        <v>10</v>
      </c>
      <c r="B10" s="2" t="s">
        <v>1</v>
      </c>
      <c r="C10" s="4"/>
      <c r="D10" s="2" t="s">
        <v>10</v>
      </c>
      <c r="E10" s="2" t="s">
        <v>1</v>
      </c>
      <c r="F10" s="4"/>
      <c r="G10" s="2" t="s">
        <v>10</v>
      </c>
      <c r="H10" s="2" t="s">
        <v>1</v>
      </c>
      <c r="I10" s="19"/>
      <c r="J10" s="2"/>
      <c r="K10" s="4"/>
    </row>
    <row r="11" spans="1:11" x14ac:dyDescent="0.25">
      <c r="A11" s="2" t="s">
        <v>11</v>
      </c>
      <c r="B11" s="2">
        <v>26</v>
      </c>
      <c r="C11" s="4">
        <f t="shared" si="0"/>
        <v>0.96296296296296291</v>
      </c>
      <c r="D11" s="2" t="s">
        <v>11</v>
      </c>
      <c r="E11" s="2">
        <v>10</v>
      </c>
      <c r="F11" s="4">
        <f t="shared" si="1"/>
        <v>0.83333333333333337</v>
      </c>
      <c r="G11" s="2" t="s">
        <v>11</v>
      </c>
      <c r="H11" s="2">
        <v>6</v>
      </c>
      <c r="I11" s="19">
        <f t="shared" si="2"/>
        <v>0.8571428571428571</v>
      </c>
      <c r="J11" s="2"/>
      <c r="K11" s="4">
        <f t="shared" si="3"/>
        <v>0.88447971781305113</v>
      </c>
    </row>
    <row r="12" spans="1:11" x14ac:dyDescent="0.25">
      <c r="A12" s="2" t="s">
        <v>15</v>
      </c>
      <c r="B12" s="2">
        <v>1</v>
      </c>
      <c r="C12" s="4">
        <f t="shared" si="0"/>
        <v>3.7037037037037035E-2</v>
      </c>
      <c r="D12" s="2" t="s">
        <v>15</v>
      </c>
      <c r="E12" s="2">
        <v>2</v>
      </c>
      <c r="F12" s="4">
        <f t="shared" si="1"/>
        <v>0.16666666666666666</v>
      </c>
      <c r="G12" s="2" t="s">
        <v>15</v>
      </c>
      <c r="H12" s="2">
        <v>1</v>
      </c>
      <c r="I12" s="19">
        <f t="shared" si="2"/>
        <v>0.14285714285714285</v>
      </c>
      <c r="J12" s="2"/>
      <c r="K12" s="4">
        <f t="shared" si="3"/>
        <v>0.11552028218694883</v>
      </c>
    </row>
    <row r="13" spans="1:11" x14ac:dyDescent="0.25">
      <c r="A13" s="2" t="s">
        <v>12</v>
      </c>
      <c r="B13" s="2" t="s">
        <v>1</v>
      </c>
      <c r="C13" s="4"/>
      <c r="D13" s="2" t="s">
        <v>12</v>
      </c>
      <c r="E13" s="2" t="s">
        <v>1</v>
      </c>
      <c r="F13" s="4"/>
      <c r="G13" s="2" t="s">
        <v>12</v>
      </c>
      <c r="H13" s="2" t="s">
        <v>1</v>
      </c>
      <c r="I13" s="19"/>
      <c r="J13" s="2"/>
      <c r="K13" s="4"/>
    </row>
    <row r="14" spans="1:11" x14ac:dyDescent="0.25">
      <c r="A14" s="2" t="s">
        <v>13</v>
      </c>
      <c r="B14" s="2">
        <v>26</v>
      </c>
      <c r="C14" s="4">
        <f t="shared" si="0"/>
        <v>0.96296296296296291</v>
      </c>
      <c r="D14" s="2" t="s">
        <v>13</v>
      </c>
      <c r="E14" s="2">
        <v>8</v>
      </c>
      <c r="F14" s="4">
        <f t="shared" si="1"/>
        <v>0.66666666666666663</v>
      </c>
      <c r="G14" s="2" t="s">
        <v>13</v>
      </c>
      <c r="H14" s="2">
        <v>6</v>
      </c>
      <c r="I14" s="19">
        <f t="shared" si="2"/>
        <v>0.8571428571428571</v>
      </c>
      <c r="J14" s="2"/>
      <c r="K14" s="4">
        <f t="shared" si="3"/>
        <v>0.82892416225749554</v>
      </c>
    </row>
    <row r="15" spans="1:11" x14ac:dyDescent="0.25">
      <c r="A15" s="2" t="s">
        <v>54</v>
      </c>
      <c r="B15" s="2">
        <v>1</v>
      </c>
      <c r="C15" s="4">
        <f t="shared" si="0"/>
        <v>3.7037037037037035E-2</v>
      </c>
      <c r="D15" s="2" t="s">
        <v>54</v>
      </c>
      <c r="E15" s="2">
        <v>4</v>
      </c>
      <c r="F15" s="4">
        <f t="shared" si="1"/>
        <v>0.33333333333333331</v>
      </c>
      <c r="G15" s="2" t="s">
        <v>54</v>
      </c>
      <c r="H15" s="2">
        <v>1</v>
      </c>
      <c r="I15" s="19">
        <f t="shared" si="2"/>
        <v>0.14285714285714285</v>
      </c>
      <c r="J15" s="2"/>
      <c r="K15" s="4">
        <f t="shared" si="3"/>
        <v>0.17107583774250443</v>
      </c>
    </row>
    <row r="16" spans="1:11" x14ac:dyDescent="0.25">
      <c r="A16" s="2" t="s">
        <v>14</v>
      </c>
      <c r="B16" s="2" t="s">
        <v>1</v>
      </c>
      <c r="C16" s="4"/>
      <c r="D16" s="2" t="s">
        <v>14</v>
      </c>
      <c r="E16" s="2" t="s">
        <v>1</v>
      </c>
      <c r="F16" s="4"/>
      <c r="G16" s="2" t="s">
        <v>14</v>
      </c>
      <c r="H16" s="2" t="s">
        <v>1</v>
      </c>
      <c r="I16" s="19"/>
      <c r="J16" s="2"/>
      <c r="K16" s="4"/>
    </row>
    <row r="17" spans="1:11" x14ac:dyDescent="0.25">
      <c r="A17" s="2" t="s">
        <v>15</v>
      </c>
      <c r="B17" s="2">
        <v>23</v>
      </c>
      <c r="C17" s="4">
        <f t="shared" si="0"/>
        <v>0.85185185185185186</v>
      </c>
      <c r="D17" s="2" t="s">
        <v>15</v>
      </c>
      <c r="E17" s="2">
        <v>9</v>
      </c>
      <c r="F17" s="4">
        <f t="shared" si="1"/>
        <v>0.75</v>
      </c>
      <c r="G17" s="2" t="s">
        <v>15</v>
      </c>
      <c r="H17" s="2">
        <v>7</v>
      </c>
      <c r="I17" s="19">
        <f t="shared" si="2"/>
        <v>1</v>
      </c>
      <c r="J17" s="2"/>
      <c r="K17" s="4">
        <f t="shared" si="3"/>
        <v>0.86728395061728403</v>
      </c>
    </row>
    <row r="18" spans="1:11" x14ac:dyDescent="0.25">
      <c r="A18" s="2" t="s">
        <v>11</v>
      </c>
      <c r="B18" s="2">
        <v>3</v>
      </c>
      <c r="C18" s="4">
        <f t="shared" si="0"/>
        <v>0.1111111111111111</v>
      </c>
      <c r="D18" s="2" t="s">
        <v>11</v>
      </c>
      <c r="E18" s="2">
        <v>3</v>
      </c>
      <c r="F18" s="4">
        <f t="shared" si="1"/>
        <v>0.25</v>
      </c>
      <c r="G18" s="2"/>
      <c r="H18" s="2"/>
      <c r="I18" s="19">
        <f t="shared" si="2"/>
        <v>0</v>
      </c>
      <c r="J18" s="2"/>
      <c r="K18" s="4">
        <f t="shared" si="3"/>
        <v>0.12037037037037036</v>
      </c>
    </row>
    <row r="19" spans="1:11" x14ac:dyDescent="0.25">
      <c r="A19" s="2" t="s">
        <v>16</v>
      </c>
      <c r="B19" s="2" t="s">
        <v>1</v>
      </c>
      <c r="C19" s="4"/>
      <c r="D19" s="2" t="s">
        <v>16</v>
      </c>
      <c r="E19" s="2" t="s">
        <v>1</v>
      </c>
      <c r="F19" s="4"/>
      <c r="G19" s="2" t="s">
        <v>16</v>
      </c>
      <c r="H19" s="2" t="s">
        <v>1</v>
      </c>
      <c r="I19" s="19"/>
      <c r="J19" s="2"/>
      <c r="K19" s="4"/>
    </row>
    <row r="20" spans="1:11" x14ac:dyDescent="0.25">
      <c r="A20" s="2" t="s">
        <v>15</v>
      </c>
      <c r="B20" s="2">
        <v>26</v>
      </c>
      <c r="C20" s="4">
        <f t="shared" si="0"/>
        <v>0.96296296296296291</v>
      </c>
      <c r="D20" s="2" t="s">
        <v>15</v>
      </c>
      <c r="E20" s="2">
        <v>10</v>
      </c>
      <c r="F20" s="4">
        <f t="shared" si="1"/>
        <v>0.83333333333333337</v>
      </c>
      <c r="G20" s="2" t="s">
        <v>15</v>
      </c>
      <c r="H20" s="2">
        <v>6</v>
      </c>
      <c r="I20" s="19">
        <f t="shared" si="2"/>
        <v>0.8571428571428571</v>
      </c>
      <c r="J20" s="2"/>
      <c r="K20" s="4">
        <f t="shared" si="3"/>
        <v>0.88447971781305113</v>
      </c>
    </row>
    <row r="21" spans="1:11" x14ac:dyDescent="0.25">
      <c r="A21" s="2" t="s">
        <v>11</v>
      </c>
      <c r="B21" s="2">
        <v>1</v>
      </c>
      <c r="C21" s="4">
        <f t="shared" si="0"/>
        <v>3.7037037037037035E-2</v>
      </c>
      <c r="D21" s="2" t="s">
        <v>11</v>
      </c>
      <c r="E21" s="2">
        <v>2</v>
      </c>
      <c r="F21" s="4">
        <f t="shared" si="1"/>
        <v>0.16666666666666666</v>
      </c>
      <c r="G21" s="2" t="s">
        <v>11</v>
      </c>
      <c r="H21" s="2">
        <v>1</v>
      </c>
      <c r="I21" s="19">
        <f t="shared" si="2"/>
        <v>0.14285714285714285</v>
      </c>
      <c r="J21" s="2"/>
      <c r="K21" s="4">
        <f t="shared" si="3"/>
        <v>0.11552028218694883</v>
      </c>
    </row>
    <row r="22" spans="1:11" x14ac:dyDescent="0.25">
      <c r="A22" s="2" t="s">
        <v>17</v>
      </c>
      <c r="B22" s="2" t="s">
        <v>1</v>
      </c>
      <c r="C22" s="4"/>
      <c r="D22" s="2" t="s">
        <v>17</v>
      </c>
      <c r="E22" s="2" t="s">
        <v>1</v>
      </c>
      <c r="F22" s="4"/>
      <c r="G22" s="2" t="s">
        <v>17</v>
      </c>
      <c r="H22" s="2" t="s">
        <v>1</v>
      </c>
      <c r="I22" s="19"/>
      <c r="J22" s="2"/>
      <c r="K22" s="4"/>
    </row>
    <row r="23" spans="1:11" x14ac:dyDescent="0.25">
      <c r="A23" s="2" t="s">
        <v>18</v>
      </c>
      <c r="B23" s="2">
        <v>25</v>
      </c>
      <c r="C23" s="4">
        <f t="shared" si="0"/>
        <v>0.92592592592592593</v>
      </c>
      <c r="D23" s="2" t="s">
        <v>18</v>
      </c>
      <c r="E23" s="2">
        <v>9</v>
      </c>
      <c r="F23" s="4">
        <f t="shared" si="1"/>
        <v>0.75</v>
      </c>
      <c r="G23" s="2" t="s">
        <v>18</v>
      </c>
      <c r="H23" s="2">
        <v>5</v>
      </c>
      <c r="I23" s="19">
        <f t="shared" si="2"/>
        <v>0.7142857142857143</v>
      </c>
      <c r="J23" s="2"/>
      <c r="K23" s="4">
        <f t="shared" si="3"/>
        <v>0.79673721340388015</v>
      </c>
    </row>
    <row r="24" spans="1:11" x14ac:dyDescent="0.25">
      <c r="A24" s="2" t="s">
        <v>67</v>
      </c>
      <c r="B24" s="2">
        <v>2</v>
      </c>
      <c r="C24" s="4">
        <f t="shared" si="0"/>
        <v>7.407407407407407E-2</v>
      </c>
      <c r="D24" s="2" t="s">
        <v>67</v>
      </c>
      <c r="E24" s="2">
        <v>3</v>
      </c>
      <c r="F24" s="4">
        <f t="shared" si="1"/>
        <v>0.25</v>
      </c>
      <c r="G24" s="2" t="s">
        <v>67</v>
      </c>
      <c r="H24" s="2">
        <v>2</v>
      </c>
      <c r="I24" s="19">
        <f t="shared" si="2"/>
        <v>0.2857142857142857</v>
      </c>
      <c r="J24" s="2"/>
      <c r="K24" s="4">
        <f t="shared" si="3"/>
        <v>0.20326278659611993</v>
      </c>
    </row>
    <row r="25" spans="1:11" x14ac:dyDescent="0.25">
      <c r="A25" s="2" t="s">
        <v>19</v>
      </c>
      <c r="B25" s="2" t="s">
        <v>1</v>
      </c>
      <c r="C25" s="4"/>
      <c r="D25" s="2" t="s">
        <v>19</v>
      </c>
      <c r="E25" s="2" t="s">
        <v>1</v>
      </c>
      <c r="F25" s="4"/>
      <c r="G25" s="2" t="s">
        <v>19</v>
      </c>
      <c r="H25" s="2" t="s">
        <v>1</v>
      </c>
      <c r="I25" s="19"/>
      <c r="J25" s="2"/>
      <c r="K25" s="4"/>
    </row>
    <row r="26" spans="1:11" x14ac:dyDescent="0.25">
      <c r="A26" s="2" t="s">
        <v>20</v>
      </c>
      <c r="B26" s="2">
        <v>8</v>
      </c>
      <c r="C26" s="4">
        <f t="shared" si="0"/>
        <v>0.29629629629629628</v>
      </c>
      <c r="D26" s="2" t="s">
        <v>20</v>
      </c>
      <c r="E26" s="2">
        <v>5</v>
      </c>
      <c r="F26" s="4">
        <f t="shared" si="1"/>
        <v>0.41666666666666669</v>
      </c>
      <c r="G26" s="2" t="s">
        <v>20</v>
      </c>
      <c r="H26" s="2"/>
      <c r="I26" s="19">
        <f t="shared" si="2"/>
        <v>0</v>
      </c>
      <c r="J26" s="2"/>
      <c r="K26" s="4">
        <f t="shared" si="3"/>
        <v>0.23765432098765435</v>
      </c>
    </row>
    <row r="27" spans="1:11" x14ac:dyDescent="0.25">
      <c r="A27" s="2" t="s">
        <v>22</v>
      </c>
      <c r="B27" s="2">
        <v>16</v>
      </c>
      <c r="C27" s="4">
        <f t="shared" si="0"/>
        <v>0.59259259259259256</v>
      </c>
      <c r="D27" s="2" t="s">
        <v>22</v>
      </c>
      <c r="E27" s="2">
        <v>7</v>
      </c>
      <c r="F27" s="4">
        <f t="shared" si="1"/>
        <v>0.58333333333333337</v>
      </c>
      <c r="G27" s="2" t="s">
        <v>22</v>
      </c>
      <c r="H27" s="2">
        <v>6</v>
      </c>
      <c r="I27" s="19">
        <f t="shared" si="2"/>
        <v>0.8571428571428571</v>
      </c>
      <c r="J27" s="2"/>
      <c r="K27" s="4">
        <f t="shared" si="3"/>
        <v>0.67768959435626108</v>
      </c>
    </row>
    <row r="28" spans="1:11" x14ac:dyDescent="0.25">
      <c r="A28" s="2" t="s">
        <v>21</v>
      </c>
      <c r="B28" s="2">
        <v>3</v>
      </c>
      <c r="C28" s="4">
        <f t="shared" si="0"/>
        <v>0.1111111111111111</v>
      </c>
      <c r="D28" s="2"/>
      <c r="E28" s="2"/>
      <c r="F28" s="4">
        <f t="shared" si="1"/>
        <v>0</v>
      </c>
      <c r="G28" s="2" t="s">
        <v>21</v>
      </c>
      <c r="H28" s="2">
        <v>1</v>
      </c>
      <c r="I28" s="19">
        <f t="shared" si="2"/>
        <v>0.14285714285714285</v>
      </c>
      <c r="J28" s="2"/>
      <c r="K28" s="4">
        <f t="shared" si="3"/>
        <v>8.4656084656084651E-2</v>
      </c>
    </row>
    <row r="29" spans="1:11" x14ac:dyDescent="0.25">
      <c r="A29" s="2" t="s">
        <v>23</v>
      </c>
      <c r="B29" s="2" t="s">
        <v>1</v>
      </c>
      <c r="C29" s="4"/>
      <c r="D29" s="2" t="s">
        <v>23</v>
      </c>
      <c r="E29" s="2" t="s">
        <v>1</v>
      </c>
      <c r="F29" s="4"/>
      <c r="G29" s="2" t="s">
        <v>23</v>
      </c>
      <c r="H29" s="2" t="s">
        <v>1</v>
      </c>
      <c r="I29" s="19"/>
      <c r="J29" s="2"/>
      <c r="K29" s="4"/>
    </row>
    <row r="30" spans="1:11" x14ac:dyDescent="0.25">
      <c r="A30" s="2" t="s">
        <v>24</v>
      </c>
      <c r="B30" s="2">
        <v>12</v>
      </c>
      <c r="C30" s="4">
        <f t="shared" si="0"/>
        <v>0.44444444444444442</v>
      </c>
      <c r="D30" s="2" t="s">
        <v>24</v>
      </c>
      <c r="E30" s="2">
        <v>4</v>
      </c>
      <c r="F30" s="4">
        <f t="shared" si="1"/>
        <v>0.33333333333333331</v>
      </c>
      <c r="G30" s="2" t="s">
        <v>24</v>
      </c>
      <c r="H30" s="2">
        <v>2</v>
      </c>
      <c r="I30" s="19">
        <f t="shared" si="2"/>
        <v>0.2857142857142857</v>
      </c>
      <c r="J30" s="2"/>
      <c r="K30" s="4">
        <f t="shared" si="3"/>
        <v>0.35449735449735442</v>
      </c>
    </row>
    <row r="31" spans="1:11" x14ac:dyDescent="0.25">
      <c r="A31" s="2" t="s">
        <v>11</v>
      </c>
      <c r="B31" s="2">
        <v>15</v>
      </c>
      <c r="C31" s="4">
        <f t="shared" si="0"/>
        <v>0.55555555555555558</v>
      </c>
      <c r="D31" s="2" t="s">
        <v>11</v>
      </c>
      <c r="E31" s="2">
        <v>6</v>
      </c>
      <c r="F31" s="4">
        <f t="shared" si="1"/>
        <v>0.5</v>
      </c>
      <c r="G31" s="2" t="s">
        <v>11</v>
      </c>
      <c r="H31" s="2">
        <v>3</v>
      </c>
      <c r="I31" s="19">
        <f t="shared" si="2"/>
        <v>0.42857142857142855</v>
      </c>
      <c r="J31" s="2"/>
      <c r="K31" s="4">
        <f t="shared" si="3"/>
        <v>0.49470899470899471</v>
      </c>
    </row>
    <row r="32" spans="1:11" x14ac:dyDescent="0.25">
      <c r="A32" s="2"/>
      <c r="B32" s="2"/>
      <c r="C32" s="4">
        <f t="shared" si="0"/>
        <v>0</v>
      </c>
      <c r="D32" s="2" t="s">
        <v>15</v>
      </c>
      <c r="E32" s="2">
        <v>2</v>
      </c>
      <c r="F32" s="4">
        <f t="shared" si="1"/>
        <v>0.16666666666666666</v>
      </c>
      <c r="G32" s="2" t="s">
        <v>15</v>
      </c>
      <c r="H32" s="2">
        <v>2</v>
      </c>
      <c r="I32" s="19">
        <f t="shared" si="2"/>
        <v>0.2857142857142857</v>
      </c>
      <c r="J32" s="2"/>
      <c r="K32" s="4">
        <f t="shared" si="3"/>
        <v>0.15079365079365079</v>
      </c>
    </row>
    <row r="33" spans="1:11" x14ac:dyDescent="0.25">
      <c r="A33" s="2" t="s">
        <v>25</v>
      </c>
      <c r="B33" s="2" t="s">
        <v>1</v>
      </c>
      <c r="C33" s="4"/>
      <c r="D33" s="2" t="s">
        <v>25</v>
      </c>
      <c r="E33" s="2" t="s">
        <v>1</v>
      </c>
      <c r="F33" s="4"/>
      <c r="G33" s="2" t="s">
        <v>25</v>
      </c>
      <c r="H33" s="2" t="s">
        <v>1</v>
      </c>
      <c r="I33" s="19"/>
      <c r="J33" s="2"/>
      <c r="K33" s="4"/>
    </row>
    <row r="34" spans="1:11" x14ac:dyDescent="0.25">
      <c r="A34" s="2" t="s">
        <v>27</v>
      </c>
      <c r="B34" s="2">
        <v>9</v>
      </c>
      <c r="C34" s="4">
        <f t="shared" si="0"/>
        <v>0.33333333333333331</v>
      </c>
      <c r="D34" s="2" t="s">
        <v>27</v>
      </c>
      <c r="E34" s="2">
        <v>3</v>
      </c>
      <c r="F34" s="4">
        <f t="shared" si="1"/>
        <v>0.25</v>
      </c>
      <c r="G34" s="2" t="s">
        <v>27</v>
      </c>
      <c r="H34" s="2">
        <v>0</v>
      </c>
      <c r="I34" s="19">
        <f t="shared" si="2"/>
        <v>0</v>
      </c>
      <c r="J34" s="2"/>
      <c r="K34" s="4">
        <f t="shared" si="3"/>
        <v>0.19444444444444442</v>
      </c>
    </row>
    <row r="35" spans="1:11" x14ac:dyDescent="0.25">
      <c r="A35" s="2" t="s">
        <v>26</v>
      </c>
      <c r="B35" s="2">
        <v>16</v>
      </c>
      <c r="C35" s="4">
        <f t="shared" si="0"/>
        <v>0.59259259259259256</v>
      </c>
      <c r="D35" s="2" t="s">
        <v>26</v>
      </c>
      <c r="E35" s="2">
        <v>6</v>
      </c>
      <c r="F35" s="4">
        <f t="shared" si="1"/>
        <v>0.5</v>
      </c>
      <c r="G35" s="2" t="s">
        <v>26</v>
      </c>
      <c r="H35" s="2">
        <v>5</v>
      </c>
      <c r="I35" s="19">
        <f t="shared" si="2"/>
        <v>0.7142857142857143</v>
      </c>
      <c r="J35" s="2"/>
      <c r="K35" s="4">
        <f t="shared" si="3"/>
        <v>0.60229276895943562</v>
      </c>
    </row>
    <row r="36" spans="1:11" x14ac:dyDescent="0.25">
      <c r="A36" s="2" t="s">
        <v>30</v>
      </c>
      <c r="B36" s="2">
        <v>2</v>
      </c>
      <c r="C36" s="4">
        <f t="shared" si="0"/>
        <v>7.407407407407407E-2</v>
      </c>
      <c r="D36" s="2" t="s">
        <v>30</v>
      </c>
      <c r="E36" s="2">
        <v>2</v>
      </c>
      <c r="F36" s="4">
        <f t="shared" si="1"/>
        <v>0.16666666666666666</v>
      </c>
      <c r="G36" s="2" t="s">
        <v>30</v>
      </c>
      <c r="H36" s="2">
        <v>2</v>
      </c>
      <c r="I36" s="19">
        <f t="shared" si="2"/>
        <v>0.2857142857142857</v>
      </c>
      <c r="J36" s="2"/>
      <c r="K36" s="4">
        <f t="shared" si="3"/>
        <v>0.17548500881834214</v>
      </c>
    </row>
    <row r="37" spans="1:11" x14ac:dyDescent="0.25">
      <c r="A37" s="2" t="s">
        <v>28</v>
      </c>
      <c r="B37" s="2" t="s">
        <v>1</v>
      </c>
      <c r="C37" s="4"/>
      <c r="D37" s="2" t="s">
        <v>28</v>
      </c>
      <c r="E37" s="2" t="s">
        <v>1</v>
      </c>
      <c r="F37" s="4"/>
      <c r="G37" s="2" t="s">
        <v>28</v>
      </c>
      <c r="H37" s="2" t="s">
        <v>1</v>
      </c>
      <c r="I37" s="19"/>
      <c r="J37" s="2"/>
      <c r="K37" s="4"/>
    </row>
    <row r="38" spans="1:11" x14ac:dyDescent="0.25">
      <c r="A38" s="2" t="s">
        <v>26</v>
      </c>
      <c r="B38" s="2">
        <v>17</v>
      </c>
      <c r="C38" s="4">
        <f t="shared" si="0"/>
        <v>0.62962962962962965</v>
      </c>
      <c r="D38" s="2" t="s">
        <v>27</v>
      </c>
      <c r="E38" s="2">
        <v>3</v>
      </c>
      <c r="F38" s="4">
        <f t="shared" si="1"/>
        <v>0.25</v>
      </c>
      <c r="G38" s="2" t="s">
        <v>26</v>
      </c>
      <c r="H38" s="2">
        <v>6</v>
      </c>
      <c r="I38" s="19">
        <f t="shared" si="2"/>
        <v>0.8571428571428571</v>
      </c>
      <c r="J38" s="2"/>
      <c r="K38" s="4">
        <f t="shared" si="3"/>
        <v>0.57892416225749554</v>
      </c>
    </row>
    <row r="39" spans="1:11" x14ac:dyDescent="0.25">
      <c r="A39" s="2" t="s">
        <v>27</v>
      </c>
      <c r="B39" s="2">
        <v>7</v>
      </c>
      <c r="C39" s="4">
        <f t="shared" si="0"/>
        <v>0.25925925925925924</v>
      </c>
      <c r="D39" s="2" t="s">
        <v>26</v>
      </c>
      <c r="E39" s="2">
        <v>9</v>
      </c>
      <c r="F39" s="4">
        <f t="shared" si="1"/>
        <v>0.75</v>
      </c>
      <c r="G39" s="2" t="s">
        <v>27</v>
      </c>
      <c r="H39" s="2">
        <v>1</v>
      </c>
      <c r="I39" s="19">
        <f t="shared" si="2"/>
        <v>0.14285714285714285</v>
      </c>
      <c r="J39" s="2"/>
      <c r="K39" s="4">
        <f t="shared" si="3"/>
        <v>0.38403880070546736</v>
      </c>
    </row>
    <row r="40" spans="1:11" x14ac:dyDescent="0.25">
      <c r="A40" s="2" t="s">
        <v>30</v>
      </c>
      <c r="B40" s="2">
        <v>2</v>
      </c>
      <c r="C40" s="4">
        <f t="shared" si="0"/>
        <v>7.407407407407407E-2</v>
      </c>
      <c r="D40" s="2" t="s">
        <v>30</v>
      </c>
      <c r="E40" s="2">
        <v>0</v>
      </c>
      <c r="F40" s="4">
        <f t="shared" si="1"/>
        <v>0</v>
      </c>
      <c r="G40" s="2" t="s">
        <v>30</v>
      </c>
      <c r="H40" s="2">
        <v>0</v>
      </c>
      <c r="I40" s="19">
        <f t="shared" si="2"/>
        <v>0</v>
      </c>
      <c r="J40" s="2"/>
      <c r="K40" s="4">
        <f t="shared" si="3"/>
        <v>2.4691358024691357E-2</v>
      </c>
    </row>
    <row r="41" spans="1:11" x14ac:dyDescent="0.25">
      <c r="A41" s="2" t="s">
        <v>29</v>
      </c>
      <c r="B41" s="2" t="s">
        <v>1</v>
      </c>
      <c r="C41" s="4"/>
      <c r="D41" s="2" t="s">
        <v>29</v>
      </c>
      <c r="E41" s="2" t="s">
        <v>1</v>
      </c>
      <c r="F41" s="4"/>
      <c r="G41" s="2" t="s">
        <v>29</v>
      </c>
      <c r="H41" s="2" t="s">
        <v>1</v>
      </c>
      <c r="I41" s="19"/>
      <c r="J41" s="2"/>
      <c r="K41" s="4"/>
    </row>
    <row r="42" spans="1:11" x14ac:dyDescent="0.25">
      <c r="A42" s="2" t="s">
        <v>26</v>
      </c>
      <c r="B42" s="2">
        <v>12</v>
      </c>
      <c r="C42" s="4">
        <f t="shared" si="0"/>
        <v>0.44444444444444442</v>
      </c>
      <c r="D42" s="2" t="s">
        <v>26</v>
      </c>
      <c r="E42" s="2">
        <v>10</v>
      </c>
      <c r="F42" s="4">
        <f t="shared" si="1"/>
        <v>0.83333333333333337</v>
      </c>
      <c r="G42" s="2" t="s">
        <v>26</v>
      </c>
      <c r="H42" s="2">
        <v>4</v>
      </c>
      <c r="I42" s="19">
        <f t="shared" si="2"/>
        <v>0.5714285714285714</v>
      </c>
      <c r="J42" s="2"/>
      <c r="K42" s="4">
        <f t="shared" si="3"/>
        <v>0.6164021164021164</v>
      </c>
    </row>
    <row r="43" spans="1:11" x14ac:dyDescent="0.25">
      <c r="A43" s="2" t="s">
        <v>30</v>
      </c>
      <c r="B43" s="2">
        <v>7</v>
      </c>
      <c r="C43" s="4">
        <f t="shared" si="0"/>
        <v>0.25925925925925924</v>
      </c>
      <c r="D43" s="2" t="s">
        <v>30</v>
      </c>
      <c r="E43" s="2">
        <v>2</v>
      </c>
      <c r="F43" s="4">
        <f t="shared" si="1"/>
        <v>0.16666666666666666</v>
      </c>
      <c r="G43" s="2" t="s">
        <v>30</v>
      </c>
      <c r="H43" s="2">
        <v>3</v>
      </c>
      <c r="I43" s="19">
        <f t="shared" si="2"/>
        <v>0.42857142857142855</v>
      </c>
      <c r="J43" s="2"/>
      <c r="K43" s="4">
        <f t="shared" si="3"/>
        <v>0.28483245149911812</v>
      </c>
    </row>
    <row r="44" spans="1:11" x14ac:dyDescent="0.25">
      <c r="A44" s="2" t="s">
        <v>27</v>
      </c>
      <c r="B44" s="2">
        <v>8</v>
      </c>
      <c r="C44" s="4">
        <f t="shared" si="0"/>
        <v>0.29629629629629628</v>
      </c>
      <c r="D44" s="2" t="s">
        <v>27</v>
      </c>
      <c r="E44" s="2">
        <v>0</v>
      </c>
      <c r="F44" s="4">
        <f t="shared" si="1"/>
        <v>0</v>
      </c>
      <c r="G44" s="2" t="s">
        <v>27</v>
      </c>
      <c r="H44" s="2">
        <v>0</v>
      </c>
      <c r="I44" s="19">
        <f t="shared" si="2"/>
        <v>0</v>
      </c>
      <c r="J44" s="2"/>
      <c r="K44" s="4">
        <f t="shared" si="3"/>
        <v>9.8765432098765427E-2</v>
      </c>
    </row>
    <row r="45" spans="1:11" x14ac:dyDescent="0.25">
      <c r="A45" s="2" t="s">
        <v>31</v>
      </c>
      <c r="B45" s="2" t="s">
        <v>1</v>
      </c>
      <c r="C45" s="4"/>
      <c r="D45" s="2" t="s">
        <v>31</v>
      </c>
      <c r="E45" s="2" t="s">
        <v>1</v>
      </c>
      <c r="F45" s="4"/>
      <c r="G45" s="2" t="s">
        <v>31</v>
      </c>
      <c r="H45" s="2" t="s">
        <v>1</v>
      </c>
      <c r="I45" s="19"/>
      <c r="J45" s="2"/>
      <c r="K45" s="4"/>
    </row>
    <row r="46" spans="1:11" x14ac:dyDescent="0.25">
      <c r="A46" s="2" t="s">
        <v>26</v>
      </c>
      <c r="B46" s="2">
        <v>16</v>
      </c>
      <c r="C46" s="4">
        <f t="shared" si="0"/>
        <v>0.59259259259259256</v>
      </c>
      <c r="D46" s="2" t="s">
        <v>26</v>
      </c>
      <c r="E46" s="2">
        <v>7</v>
      </c>
      <c r="F46" s="4">
        <f t="shared" si="1"/>
        <v>0.58333333333333337</v>
      </c>
      <c r="G46" s="2" t="s">
        <v>26</v>
      </c>
      <c r="H46" s="2">
        <v>4</v>
      </c>
      <c r="I46" s="19">
        <f t="shared" si="2"/>
        <v>0.5714285714285714</v>
      </c>
      <c r="J46" s="2"/>
      <c r="K46" s="4">
        <f t="shared" si="3"/>
        <v>0.58245149911816585</v>
      </c>
    </row>
    <row r="47" spans="1:11" x14ac:dyDescent="0.25">
      <c r="A47" s="2" t="s">
        <v>30</v>
      </c>
      <c r="B47" s="2">
        <v>5</v>
      </c>
      <c r="C47" s="4">
        <f t="shared" si="0"/>
        <v>0.18518518518518517</v>
      </c>
      <c r="D47" s="2" t="s">
        <v>30</v>
      </c>
      <c r="E47" s="2">
        <v>5</v>
      </c>
      <c r="F47" s="4">
        <f t="shared" si="1"/>
        <v>0.41666666666666669</v>
      </c>
      <c r="G47" s="2" t="s">
        <v>30</v>
      </c>
      <c r="H47" s="2">
        <v>2</v>
      </c>
      <c r="I47" s="19">
        <f t="shared" si="2"/>
        <v>0.2857142857142857</v>
      </c>
      <c r="J47" s="2"/>
      <c r="K47" s="4">
        <f t="shared" si="3"/>
        <v>0.29585537918871252</v>
      </c>
    </row>
    <row r="48" spans="1:11" x14ac:dyDescent="0.25">
      <c r="A48" s="2" t="s">
        <v>27</v>
      </c>
      <c r="B48" s="2">
        <v>6</v>
      </c>
      <c r="C48" s="4">
        <f t="shared" si="0"/>
        <v>0.22222222222222221</v>
      </c>
      <c r="D48" s="2" t="s">
        <v>27</v>
      </c>
      <c r="E48" s="2">
        <v>0</v>
      </c>
      <c r="F48" s="4">
        <f t="shared" si="1"/>
        <v>0</v>
      </c>
      <c r="G48" s="2" t="s">
        <v>27</v>
      </c>
      <c r="H48" s="2">
        <v>1</v>
      </c>
      <c r="I48" s="19">
        <f t="shared" si="2"/>
        <v>0.14285714285714285</v>
      </c>
      <c r="J48" s="2"/>
      <c r="K48" s="4">
        <f t="shared" si="3"/>
        <v>0.12169312169312169</v>
      </c>
    </row>
    <row r="49" spans="1:11" x14ac:dyDescent="0.25">
      <c r="A49" s="2" t="s">
        <v>32</v>
      </c>
      <c r="B49" s="2" t="s">
        <v>1</v>
      </c>
      <c r="C49" s="4"/>
      <c r="D49" s="2" t="s">
        <v>32</v>
      </c>
      <c r="E49" s="2" t="s">
        <v>1</v>
      </c>
      <c r="F49" s="4"/>
      <c r="G49" s="2" t="s">
        <v>32</v>
      </c>
      <c r="H49" s="2" t="s">
        <v>1</v>
      </c>
      <c r="I49" s="19"/>
      <c r="J49" s="2"/>
      <c r="K49" s="4"/>
    </row>
    <row r="50" spans="1:11" x14ac:dyDescent="0.25">
      <c r="A50" s="2" t="s">
        <v>26</v>
      </c>
      <c r="B50" s="2">
        <v>14</v>
      </c>
      <c r="C50" s="4">
        <f t="shared" si="0"/>
        <v>0.51851851851851849</v>
      </c>
      <c r="D50" s="2" t="s">
        <v>26</v>
      </c>
      <c r="E50" s="2">
        <v>6</v>
      </c>
      <c r="F50" s="4">
        <f t="shared" si="1"/>
        <v>0.5</v>
      </c>
      <c r="G50" s="2" t="s">
        <v>26</v>
      </c>
      <c r="H50" s="2">
        <v>4</v>
      </c>
      <c r="I50" s="19">
        <f t="shared" si="2"/>
        <v>0.5714285714285714</v>
      </c>
      <c r="J50" s="2"/>
      <c r="K50" s="4">
        <f t="shared" si="3"/>
        <v>0.5299823633156967</v>
      </c>
    </row>
    <row r="51" spans="1:11" x14ac:dyDescent="0.25">
      <c r="A51" s="2" t="s">
        <v>30</v>
      </c>
      <c r="B51" s="2">
        <v>8</v>
      </c>
      <c r="C51" s="4">
        <f t="shared" si="0"/>
        <v>0.29629629629629628</v>
      </c>
      <c r="D51" s="2" t="s">
        <v>30</v>
      </c>
      <c r="E51" s="2">
        <v>5</v>
      </c>
      <c r="F51" s="4">
        <f t="shared" si="1"/>
        <v>0.41666666666666669</v>
      </c>
      <c r="G51" s="2" t="s">
        <v>30</v>
      </c>
      <c r="H51" s="2">
        <v>3</v>
      </c>
      <c r="I51" s="19">
        <f t="shared" si="2"/>
        <v>0.42857142857142855</v>
      </c>
      <c r="J51" s="2"/>
      <c r="K51" s="4">
        <f t="shared" si="3"/>
        <v>0.38051146384479723</v>
      </c>
    </row>
    <row r="52" spans="1:11" x14ac:dyDescent="0.25">
      <c r="A52" s="2" t="s">
        <v>27</v>
      </c>
      <c r="B52" s="2">
        <v>5</v>
      </c>
      <c r="C52" s="4">
        <f t="shared" si="0"/>
        <v>0.18518518518518517</v>
      </c>
      <c r="D52" s="2" t="s">
        <v>27</v>
      </c>
      <c r="E52" s="2">
        <v>1</v>
      </c>
      <c r="F52" s="4">
        <f t="shared" si="1"/>
        <v>8.3333333333333329E-2</v>
      </c>
      <c r="G52" s="2" t="s">
        <v>27</v>
      </c>
      <c r="H52" s="2">
        <v>0</v>
      </c>
      <c r="I52" s="19">
        <f t="shared" si="2"/>
        <v>0</v>
      </c>
      <c r="J52" s="2"/>
      <c r="K52" s="4">
        <f t="shared" si="3"/>
        <v>8.9506172839506168E-2</v>
      </c>
    </row>
    <row r="53" spans="1:11" x14ac:dyDescent="0.25">
      <c r="A53" s="2" t="s">
        <v>33</v>
      </c>
      <c r="B53" s="2" t="s">
        <v>1</v>
      </c>
      <c r="C53" s="4"/>
      <c r="D53" s="2" t="s">
        <v>33</v>
      </c>
      <c r="E53" s="2" t="s">
        <v>1</v>
      </c>
      <c r="F53" s="4"/>
      <c r="G53" s="2" t="s">
        <v>33</v>
      </c>
      <c r="H53" s="2" t="s">
        <v>1</v>
      </c>
      <c r="I53" s="19"/>
      <c r="J53" s="2"/>
      <c r="K53" s="4"/>
    </row>
    <row r="54" spans="1:11" x14ac:dyDescent="0.25">
      <c r="A54" s="2" t="s">
        <v>57</v>
      </c>
      <c r="B54" s="2">
        <v>19</v>
      </c>
      <c r="C54" s="4">
        <f t="shared" si="0"/>
        <v>0.70370370370370372</v>
      </c>
      <c r="D54" s="2" t="s">
        <v>57</v>
      </c>
      <c r="E54" s="2">
        <v>9</v>
      </c>
      <c r="F54" s="4">
        <f t="shared" si="1"/>
        <v>0.75</v>
      </c>
      <c r="G54" s="2" t="s">
        <v>57</v>
      </c>
      <c r="H54" s="2">
        <v>6</v>
      </c>
      <c r="I54" s="19">
        <f t="shared" si="2"/>
        <v>0.8571428571428571</v>
      </c>
      <c r="J54" s="2"/>
      <c r="K54" s="4">
        <f t="shared" si="3"/>
        <v>0.77028218694885364</v>
      </c>
    </row>
    <row r="55" spans="1:11" x14ac:dyDescent="0.25">
      <c r="A55" s="2" t="s">
        <v>26</v>
      </c>
      <c r="B55" s="2">
        <v>3</v>
      </c>
      <c r="C55" s="4">
        <f t="shared" si="0"/>
        <v>0.1111111111111111</v>
      </c>
      <c r="D55" s="2" t="s">
        <v>26</v>
      </c>
      <c r="E55" s="2">
        <v>3</v>
      </c>
      <c r="F55" s="4">
        <f t="shared" si="1"/>
        <v>0.25</v>
      </c>
      <c r="G55" s="2" t="s">
        <v>26</v>
      </c>
      <c r="H55" s="2">
        <v>1</v>
      </c>
      <c r="I55" s="19">
        <f t="shared" si="2"/>
        <v>0.14285714285714285</v>
      </c>
      <c r="J55" s="2"/>
      <c r="K55" s="4">
        <f t="shared" si="3"/>
        <v>0.16798941798941799</v>
      </c>
    </row>
    <row r="56" spans="1:11" x14ac:dyDescent="0.25">
      <c r="A56" s="2" t="s">
        <v>27</v>
      </c>
      <c r="B56" s="2">
        <v>5</v>
      </c>
      <c r="C56" s="4">
        <f t="shared" si="0"/>
        <v>0.18518518518518517</v>
      </c>
      <c r="D56" s="2" t="s">
        <v>27</v>
      </c>
      <c r="E56" s="2">
        <v>0</v>
      </c>
      <c r="F56" s="4">
        <f t="shared" si="1"/>
        <v>0</v>
      </c>
      <c r="G56" s="2" t="s">
        <v>27</v>
      </c>
      <c r="H56" s="2">
        <v>0</v>
      </c>
      <c r="I56" s="19">
        <f t="shared" si="2"/>
        <v>0</v>
      </c>
      <c r="J56" s="2"/>
      <c r="K56" s="4">
        <f t="shared" si="3"/>
        <v>6.1728395061728392E-2</v>
      </c>
    </row>
    <row r="57" spans="1:11" x14ac:dyDescent="0.25">
      <c r="A57" s="2" t="s">
        <v>34</v>
      </c>
      <c r="B57" s="2" t="s">
        <v>1</v>
      </c>
      <c r="C57" s="4"/>
      <c r="D57" s="2" t="s">
        <v>34</v>
      </c>
      <c r="E57" s="2" t="s">
        <v>1</v>
      </c>
      <c r="F57" s="4"/>
      <c r="G57" s="2" t="s">
        <v>34</v>
      </c>
      <c r="H57" s="2" t="s">
        <v>1</v>
      </c>
      <c r="I57" s="19"/>
      <c r="J57" s="2"/>
      <c r="K57" s="4"/>
    </row>
    <row r="58" spans="1:11" x14ac:dyDescent="0.25">
      <c r="A58" s="2" t="s">
        <v>26</v>
      </c>
      <c r="B58" s="2">
        <v>17</v>
      </c>
      <c r="C58" s="4">
        <f t="shared" si="0"/>
        <v>0.62962962962962965</v>
      </c>
      <c r="D58" s="2" t="s">
        <v>26</v>
      </c>
      <c r="E58" s="2">
        <v>7</v>
      </c>
      <c r="F58" s="4">
        <f t="shared" si="1"/>
        <v>0.58333333333333337</v>
      </c>
      <c r="G58" s="2" t="s">
        <v>26</v>
      </c>
      <c r="H58" s="2">
        <v>5</v>
      </c>
      <c r="I58" s="19">
        <f t="shared" si="2"/>
        <v>0.7142857142857143</v>
      </c>
      <c r="J58" s="2"/>
      <c r="K58" s="4">
        <f t="shared" si="3"/>
        <v>0.64241622574955903</v>
      </c>
    </row>
    <row r="59" spans="1:11" x14ac:dyDescent="0.25">
      <c r="A59" s="2" t="s">
        <v>30</v>
      </c>
      <c r="B59" s="2">
        <v>4</v>
      </c>
      <c r="C59" s="4">
        <f t="shared" si="0"/>
        <v>0.14814814814814814</v>
      </c>
      <c r="D59" s="2" t="s">
        <v>30</v>
      </c>
      <c r="E59" s="2">
        <v>4</v>
      </c>
      <c r="F59" s="4">
        <f t="shared" si="1"/>
        <v>0.33333333333333331</v>
      </c>
      <c r="G59" s="2" t="s">
        <v>30</v>
      </c>
      <c r="H59" s="2">
        <v>2</v>
      </c>
      <c r="I59" s="19">
        <f t="shared" si="2"/>
        <v>0.2857142857142857</v>
      </c>
      <c r="J59" s="2"/>
      <c r="K59" s="4">
        <f t="shared" si="3"/>
        <v>0.25573192239858905</v>
      </c>
    </row>
    <row r="60" spans="1:11" x14ac:dyDescent="0.25">
      <c r="A60" s="2" t="s">
        <v>27</v>
      </c>
      <c r="B60" s="2">
        <v>6</v>
      </c>
      <c r="C60" s="4">
        <f t="shared" si="0"/>
        <v>0.22222222222222221</v>
      </c>
      <c r="D60" s="2" t="s">
        <v>27</v>
      </c>
      <c r="E60" s="2">
        <v>1</v>
      </c>
      <c r="F60" s="4">
        <f t="shared" si="1"/>
        <v>8.3333333333333329E-2</v>
      </c>
      <c r="G60" s="2" t="s">
        <v>27</v>
      </c>
      <c r="H60" s="2">
        <v>0</v>
      </c>
      <c r="I60" s="19">
        <f t="shared" si="2"/>
        <v>0</v>
      </c>
      <c r="J60" s="2"/>
      <c r="K60" s="4">
        <f t="shared" si="3"/>
        <v>0.10185185185185185</v>
      </c>
    </row>
    <row r="61" spans="1:11" x14ac:dyDescent="0.25">
      <c r="A61" s="2" t="s">
        <v>35</v>
      </c>
      <c r="B61" s="2" t="s">
        <v>1</v>
      </c>
      <c r="C61" s="4"/>
      <c r="D61" s="2" t="s">
        <v>35</v>
      </c>
      <c r="E61" s="2" t="s">
        <v>1</v>
      </c>
      <c r="F61" s="4"/>
      <c r="G61" s="2" t="s">
        <v>35</v>
      </c>
      <c r="H61" s="2" t="s">
        <v>1</v>
      </c>
      <c r="I61" s="19"/>
      <c r="J61" s="2"/>
      <c r="K61" s="4"/>
    </row>
    <row r="62" spans="1:11" x14ac:dyDescent="0.25">
      <c r="A62" s="2" t="s">
        <v>37</v>
      </c>
      <c r="B62" s="2">
        <v>15</v>
      </c>
      <c r="C62" s="4">
        <f t="shared" si="0"/>
        <v>0.55555555555555558</v>
      </c>
      <c r="D62" s="2" t="s">
        <v>37</v>
      </c>
      <c r="E62" s="2">
        <v>8</v>
      </c>
      <c r="F62" s="4">
        <f t="shared" si="1"/>
        <v>0.66666666666666663</v>
      </c>
      <c r="G62" s="2" t="s">
        <v>68</v>
      </c>
      <c r="H62" s="2">
        <v>5</v>
      </c>
      <c r="I62" s="19">
        <f t="shared" si="2"/>
        <v>0.7142857142857143</v>
      </c>
      <c r="J62" s="2"/>
      <c r="K62" s="4">
        <f t="shared" si="3"/>
        <v>0.64550264550264558</v>
      </c>
    </row>
    <row r="63" spans="1:11" x14ac:dyDescent="0.25">
      <c r="A63" s="2" t="s">
        <v>36</v>
      </c>
      <c r="B63" s="2">
        <v>9</v>
      </c>
      <c r="C63" s="4">
        <f t="shared" si="0"/>
        <v>0.33333333333333331</v>
      </c>
      <c r="D63" s="2" t="s">
        <v>36</v>
      </c>
      <c r="E63" s="2">
        <v>4</v>
      </c>
      <c r="F63" s="4">
        <f t="shared" si="1"/>
        <v>0.33333333333333331</v>
      </c>
      <c r="G63" s="2" t="s">
        <v>36</v>
      </c>
      <c r="H63" s="2">
        <v>1</v>
      </c>
      <c r="I63" s="19">
        <f t="shared" si="2"/>
        <v>0.14285714285714285</v>
      </c>
      <c r="J63" s="2"/>
      <c r="K63" s="4">
        <f t="shared" si="3"/>
        <v>0.26984126984126983</v>
      </c>
    </row>
    <row r="64" spans="1:11" x14ac:dyDescent="0.25">
      <c r="A64" s="2" t="s">
        <v>48</v>
      </c>
      <c r="B64" s="2">
        <v>2</v>
      </c>
      <c r="C64" s="4">
        <f t="shared" si="0"/>
        <v>7.407407407407407E-2</v>
      </c>
      <c r="D64" s="2" t="s">
        <v>48</v>
      </c>
      <c r="E64" s="2">
        <v>0</v>
      </c>
      <c r="F64" s="4">
        <f t="shared" si="1"/>
        <v>0</v>
      </c>
      <c r="G64" s="2" t="s">
        <v>48</v>
      </c>
      <c r="H64" s="2">
        <v>1</v>
      </c>
      <c r="I64" s="19">
        <f t="shared" si="2"/>
        <v>0.14285714285714285</v>
      </c>
      <c r="J64" s="2"/>
      <c r="K64" s="4">
        <f t="shared" si="3"/>
        <v>7.2310405643738973E-2</v>
      </c>
    </row>
    <row r="65" spans="1:11" x14ac:dyDescent="0.25">
      <c r="A65" s="2" t="s">
        <v>38</v>
      </c>
      <c r="B65" s="2" t="s">
        <v>1</v>
      </c>
      <c r="C65" s="4"/>
      <c r="D65" s="2" t="s">
        <v>38</v>
      </c>
      <c r="E65" s="2" t="s">
        <v>1</v>
      </c>
      <c r="F65" s="4"/>
      <c r="G65" s="2" t="s">
        <v>38</v>
      </c>
      <c r="H65" s="2" t="s">
        <v>1</v>
      </c>
      <c r="I65" s="19"/>
      <c r="J65" s="2"/>
      <c r="K65" s="4"/>
    </row>
    <row r="66" spans="1:11" x14ac:dyDescent="0.25">
      <c r="A66" s="2" t="s">
        <v>36</v>
      </c>
      <c r="B66" s="2">
        <v>14</v>
      </c>
      <c r="C66" s="4">
        <f t="shared" si="0"/>
        <v>0.51851851851851849</v>
      </c>
      <c r="D66" s="2" t="s">
        <v>36</v>
      </c>
      <c r="E66" s="2">
        <v>10</v>
      </c>
      <c r="F66" s="4">
        <f t="shared" si="1"/>
        <v>0.83333333333333337</v>
      </c>
      <c r="G66" s="2" t="s">
        <v>36</v>
      </c>
      <c r="H66" s="2">
        <v>5</v>
      </c>
      <c r="I66" s="19">
        <f t="shared" si="2"/>
        <v>0.7142857142857143</v>
      </c>
      <c r="J66" s="2"/>
      <c r="K66" s="4">
        <f t="shared" si="3"/>
        <v>0.68871252204585531</v>
      </c>
    </row>
    <row r="67" spans="1:11" x14ac:dyDescent="0.25">
      <c r="A67" s="2" t="s">
        <v>37</v>
      </c>
      <c r="B67" s="2">
        <v>13</v>
      </c>
      <c r="C67" s="4">
        <f t="shared" si="0"/>
        <v>0.48148148148148145</v>
      </c>
      <c r="D67" s="2" t="s">
        <v>37</v>
      </c>
      <c r="E67" s="2">
        <v>2</v>
      </c>
      <c r="F67" s="4">
        <f t="shared" si="1"/>
        <v>0.16666666666666666</v>
      </c>
      <c r="G67" s="2" t="s">
        <v>37</v>
      </c>
      <c r="H67" s="2">
        <v>1</v>
      </c>
      <c r="I67" s="19">
        <f t="shared" si="2"/>
        <v>0.14285714285714285</v>
      </c>
      <c r="J67" s="2"/>
      <c r="K67" s="4">
        <f t="shared" si="3"/>
        <v>0.26366843033509696</v>
      </c>
    </row>
    <row r="68" spans="1:11" x14ac:dyDescent="0.25">
      <c r="A68" s="2" t="s">
        <v>48</v>
      </c>
      <c r="B68" s="2">
        <v>0</v>
      </c>
      <c r="C68" s="4">
        <f t="shared" ref="C68:C75" si="4">B68/27</f>
        <v>0</v>
      </c>
      <c r="D68" s="2" t="s">
        <v>48</v>
      </c>
      <c r="E68" s="2">
        <v>0</v>
      </c>
      <c r="F68" s="4">
        <f t="shared" ref="F68:F75" si="5">E68/12</f>
        <v>0</v>
      </c>
      <c r="G68" s="2" t="s">
        <v>48</v>
      </c>
      <c r="H68" s="2">
        <v>1</v>
      </c>
      <c r="I68" s="19">
        <f t="shared" ref="I68:I75" si="6">H68/7</f>
        <v>0.14285714285714285</v>
      </c>
      <c r="J68" s="2"/>
      <c r="K68" s="4">
        <f t="shared" ref="K68:K75" si="7">AVERAGEA(C68,F68,I68)</f>
        <v>4.7619047619047616E-2</v>
      </c>
    </row>
    <row r="69" spans="1:11" x14ac:dyDescent="0.25">
      <c r="A69" s="2" t="s">
        <v>39</v>
      </c>
      <c r="B69" s="2" t="s">
        <v>1</v>
      </c>
      <c r="C69" s="4"/>
      <c r="D69" s="2" t="s">
        <v>39</v>
      </c>
      <c r="E69" s="2" t="s">
        <v>1</v>
      </c>
      <c r="F69" s="4"/>
      <c r="G69" s="2" t="s">
        <v>39</v>
      </c>
      <c r="H69" s="2" t="s">
        <v>1</v>
      </c>
      <c r="I69" s="19"/>
      <c r="J69" s="2"/>
      <c r="K69" s="4"/>
    </row>
    <row r="70" spans="1:11" x14ac:dyDescent="0.25">
      <c r="A70" s="2" t="s">
        <v>36</v>
      </c>
      <c r="B70" s="2">
        <v>22</v>
      </c>
      <c r="C70" s="4">
        <f t="shared" si="4"/>
        <v>0.81481481481481477</v>
      </c>
      <c r="D70" s="2" t="s">
        <v>36</v>
      </c>
      <c r="E70" s="2">
        <v>11</v>
      </c>
      <c r="F70" s="4">
        <f t="shared" si="5"/>
        <v>0.91666666666666663</v>
      </c>
      <c r="G70" s="2" t="s">
        <v>36</v>
      </c>
      <c r="H70" s="2">
        <v>5</v>
      </c>
      <c r="I70" s="19">
        <f t="shared" si="6"/>
        <v>0.7142857142857143</v>
      </c>
      <c r="J70" s="2"/>
      <c r="K70" s="4">
        <f>AVERAGEA(C70,F70,I70)</f>
        <v>0.81525573192239864</v>
      </c>
    </row>
    <row r="71" spans="1:11" x14ac:dyDescent="0.25">
      <c r="A71" s="2" t="s">
        <v>37</v>
      </c>
      <c r="B71" s="2">
        <v>5</v>
      </c>
      <c r="C71" s="4">
        <f t="shared" si="4"/>
        <v>0.18518518518518517</v>
      </c>
      <c r="D71" s="2" t="s">
        <v>37</v>
      </c>
      <c r="E71" s="2">
        <v>1</v>
      </c>
      <c r="F71" s="4">
        <f t="shared" si="5"/>
        <v>8.3333333333333329E-2</v>
      </c>
      <c r="G71" s="2" t="s">
        <v>37</v>
      </c>
      <c r="H71" s="2">
        <v>2</v>
      </c>
      <c r="I71" s="19">
        <f t="shared" si="6"/>
        <v>0.2857142857142857</v>
      </c>
      <c r="J71" s="2"/>
      <c r="K71" s="4">
        <f t="shared" si="7"/>
        <v>0.18474426807760139</v>
      </c>
    </row>
    <row r="72" spans="1:11" x14ac:dyDescent="0.25">
      <c r="A72" s="2" t="s">
        <v>40</v>
      </c>
      <c r="B72" s="2" t="s">
        <v>1</v>
      </c>
      <c r="C72" s="4"/>
      <c r="D72" s="2" t="s">
        <v>40</v>
      </c>
      <c r="E72" s="2" t="s">
        <v>1</v>
      </c>
      <c r="F72" s="4"/>
      <c r="G72" s="2" t="s">
        <v>40</v>
      </c>
      <c r="H72" s="2" t="s">
        <v>1</v>
      </c>
      <c r="I72" s="19"/>
      <c r="J72" s="2"/>
      <c r="K72" s="4"/>
    </row>
    <row r="73" spans="1:11" x14ac:dyDescent="0.25">
      <c r="A73" s="2" t="s">
        <v>15</v>
      </c>
      <c r="B73" s="2">
        <v>26</v>
      </c>
      <c r="C73" s="4">
        <f t="shared" si="4"/>
        <v>0.96296296296296291</v>
      </c>
      <c r="D73" s="2" t="s">
        <v>15</v>
      </c>
      <c r="E73" s="2">
        <v>11</v>
      </c>
      <c r="F73" s="4">
        <f t="shared" si="5"/>
        <v>0.91666666666666663</v>
      </c>
      <c r="G73" s="2" t="s">
        <v>15</v>
      </c>
      <c r="H73" s="2">
        <v>5</v>
      </c>
      <c r="I73" s="19">
        <f t="shared" si="6"/>
        <v>0.7142857142857143</v>
      </c>
      <c r="J73" s="2"/>
      <c r="K73" s="4">
        <f t="shared" si="7"/>
        <v>0.86463844797178124</v>
      </c>
    </row>
    <row r="74" spans="1:11" x14ac:dyDescent="0.25">
      <c r="A74" s="2" t="s">
        <v>58</v>
      </c>
      <c r="B74" s="2">
        <v>1</v>
      </c>
      <c r="C74" s="4"/>
      <c r="D74" s="2" t="s">
        <v>62</v>
      </c>
      <c r="E74" s="2">
        <v>1</v>
      </c>
      <c r="F74" s="4"/>
      <c r="G74" s="2" t="s">
        <v>65</v>
      </c>
      <c r="H74" s="2">
        <v>1</v>
      </c>
      <c r="I74" s="19"/>
      <c r="J74" s="2"/>
      <c r="K74" s="4"/>
    </row>
    <row r="75" spans="1:11" x14ac:dyDescent="0.25">
      <c r="A75" s="2"/>
      <c r="B75" s="2"/>
      <c r="C75" s="4"/>
      <c r="D75" s="2"/>
      <c r="E75" s="2"/>
      <c r="F75" s="4"/>
      <c r="G75" s="2" t="s">
        <v>66</v>
      </c>
      <c r="H75" s="2">
        <v>1</v>
      </c>
      <c r="I75" s="19"/>
      <c r="J75" s="2"/>
      <c r="K75" s="4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opLeftCell="A69" workbookViewId="0">
      <selection activeCell="L82" sqref="L82"/>
    </sheetView>
  </sheetViews>
  <sheetFormatPr defaultRowHeight="15" x14ac:dyDescent="0.25"/>
  <cols>
    <col min="1" max="1" width="14.28515625" customWidth="1"/>
    <col min="2" max="2" width="20.7109375" customWidth="1"/>
    <col min="4" max="4" width="13.85546875" customWidth="1"/>
    <col min="5" max="5" width="20.7109375" customWidth="1"/>
    <col min="6" max="6" width="14.5703125" customWidth="1"/>
    <col min="7" max="7" width="13.7109375" customWidth="1"/>
    <col min="8" max="8" width="29" customWidth="1"/>
    <col min="9" max="9" width="13.42578125" customWidth="1"/>
    <col min="10" max="10" width="12.140625" customWidth="1"/>
  </cols>
  <sheetData>
    <row r="1" spans="1:11" x14ac:dyDescent="0.25">
      <c r="A1" s="1" t="s">
        <v>71</v>
      </c>
      <c r="B1" s="1"/>
      <c r="C1" s="2"/>
      <c r="D1" s="1" t="s">
        <v>73</v>
      </c>
      <c r="E1" s="1"/>
      <c r="F1" s="1"/>
      <c r="G1" s="1" t="s">
        <v>74</v>
      </c>
      <c r="H1" s="2"/>
      <c r="I1" s="2"/>
      <c r="J1" s="2"/>
      <c r="K1" s="2"/>
    </row>
    <row r="2" spans="1:11" x14ac:dyDescent="0.25">
      <c r="A2" s="2" t="s">
        <v>0</v>
      </c>
      <c r="B2" s="2" t="s">
        <v>1</v>
      </c>
      <c r="C2" s="2"/>
      <c r="D2" s="2" t="s">
        <v>0</v>
      </c>
      <c r="E2" s="2" t="s">
        <v>1</v>
      </c>
      <c r="F2" s="2"/>
      <c r="G2" s="2" t="s">
        <v>0</v>
      </c>
      <c r="H2" s="2" t="s">
        <v>1</v>
      </c>
      <c r="I2" s="2"/>
      <c r="J2" s="2"/>
      <c r="K2" s="2"/>
    </row>
    <row r="3" spans="1:11" x14ac:dyDescent="0.25">
      <c r="A3" s="2" t="s">
        <v>70</v>
      </c>
      <c r="B3" s="2">
        <v>25</v>
      </c>
      <c r="C3" s="4">
        <f>B3/25</f>
        <v>1</v>
      </c>
      <c r="D3" s="2" t="s">
        <v>70</v>
      </c>
      <c r="E3" s="2">
        <v>10</v>
      </c>
      <c r="F3" s="4">
        <f>E3/10</f>
        <v>1</v>
      </c>
      <c r="G3" s="2" t="s">
        <v>70</v>
      </c>
      <c r="H3" s="2">
        <v>21</v>
      </c>
      <c r="I3" s="4">
        <f>H3/21</f>
        <v>1</v>
      </c>
      <c r="J3" s="2"/>
      <c r="K3" s="6">
        <f>AVERAGE(C3,F3,I3)</f>
        <v>1</v>
      </c>
    </row>
    <row r="4" spans="1:11" x14ac:dyDescent="0.25">
      <c r="A4" s="2" t="s">
        <v>3</v>
      </c>
      <c r="B4" s="2" t="s">
        <v>1</v>
      </c>
      <c r="C4" s="4"/>
      <c r="D4" s="2" t="s">
        <v>3</v>
      </c>
      <c r="E4" s="2" t="s">
        <v>1</v>
      </c>
      <c r="F4" s="4"/>
      <c r="G4" s="2" t="s">
        <v>3</v>
      </c>
      <c r="H4" s="2" t="s">
        <v>1</v>
      </c>
      <c r="I4" s="4"/>
      <c r="J4" s="2"/>
      <c r="K4" s="6"/>
    </row>
    <row r="5" spans="1:11" x14ac:dyDescent="0.25">
      <c r="A5" s="2" t="s">
        <v>5</v>
      </c>
      <c r="B5" s="2">
        <v>6</v>
      </c>
      <c r="C5" s="4">
        <f t="shared" ref="C4:C67" si="0">B5/25</f>
        <v>0.24</v>
      </c>
      <c r="D5" s="2" t="s">
        <v>5</v>
      </c>
      <c r="E5" s="2">
        <v>9</v>
      </c>
      <c r="F5" s="4">
        <f t="shared" ref="F4:F67" si="1">E5/10</f>
        <v>0.9</v>
      </c>
      <c r="G5" s="2" t="s">
        <v>5</v>
      </c>
      <c r="H5" s="2">
        <v>10</v>
      </c>
      <c r="I5" s="4">
        <f t="shared" ref="I4:I67" si="2">H5/21</f>
        <v>0.47619047619047616</v>
      </c>
      <c r="J5" s="2"/>
      <c r="K5" s="6">
        <f t="shared" ref="K4:K67" si="3">AVERAGE(C5,F5,I5)</f>
        <v>0.53873015873015884</v>
      </c>
    </row>
    <row r="6" spans="1:11" x14ac:dyDescent="0.25">
      <c r="A6" s="2" t="s">
        <v>4</v>
      </c>
      <c r="B6" s="2">
        <v>19</v>
      </c>
      <c r="C6" s="4">
        <f t="shared" si="0"/>
        <v>0.76</v>
      </c>
      <c r="D6" s="2" t="s">
        <v>4</v>
      </c>
      <c r="E6" s="2">
        <v>1</v>
      </c>
      <c r="F6" s="4">
        <f t="shared" si="1"/>
        <v>0.1</v>
      </c>
      <c r="G6" s="2" t="s">
        <v>4</v>
      </c>
      <c r="H6" s="2">
        <v>11</v>
      </c>
      <c r="I6" s="4">
        <f t="shared" si="2"/>
        <v>0.52380952380952384</v>
      </c>
      <c r="J6" s="2"/>
      <c r="K6" s="6">
        <f t="shared" si="3"/>
        <v>0.46126984126984127</v>
      </c>
    </row>
    <row r="7" spans="1:11" x14ac:dyDescent="0.25">
      <c r="A7" s="2" t="s">
        <v>6</v>
      </c>
      <c r="B7" s="2" t="s">
        <v>1</v>
      </c>
      <c r="C7" s="4"/>
      <c r="D7" s="2" t="s">
        <v>6</v>
      </c>
      <c r="E7" s="2" t="s">
        <v>1</v>
      </c>
      <c r="F7" s="4"/>
      <c r="G7" s="2" t="s">
        <v>6</v>
      </c>
      <c r="H7" s="2" t="s">
        <v>1</v>
      </c>
      <c r="I7" s="4"/>
      <c r="J7" s="2"/>
      <c r="K7" s="6"/>
    </row>
    <row r="8" spans="1:11" x14ac:dyDescent="0.25">
      <c r="A8" s="2" t="s">
        <v>7</v>
      </c>
      <c r="B8" s="2">
        <v>24</v>
      </c>
      <c r="C8" s="4">
        <f t="shared" si="0"/>
        <v>0.96</v>
      </c>
      <c r="D8" s="2" t="s">
        <v>7</v>
      </c>
      <c r="E8" s="2">
        <v>7</v>
      </c>
      <c r="F8" s="4">
        <f t="shared" si="1"/>
        <v>0.7</v>
      </c>
      <c r="G8" s="2" t="s">
        <v>7</v>
      </c>
      <c r="H8" s="2">
        <v>19</v>
      </c>
      <c r="I8" s="4">
        <f t="shared" si="2"/>
        <v>0.90476190476190477</v>
      </c>
      <c r="J8" s="2"/>
      <c r="K8" s="6">
        <f t="shared" si="3"/>
        <v>0.85492063492063497</v>
      </c>
    </row>
    <row r="9" spans="1:11" x14ac:dyDescent="0.25">
      <c r="A9" s="2" t="s">
        <v>8</v>
      </c>
      <c r="B9" s="2">
        <v>1</v>
      </c>
      <c r="C9" s="4">
        <f t="shared" si="0"/>
        <v>0.04</v>
      </c>
      <c r="D9" s="2" t="s">
        <v>8</v>
      </c>
      <c r="E9" s="2">
        <v>2</v>
      </c>
      <c r="F9" s="4">
        <f t="shared" si="1"/>
        <v>0.2</v>
      </c>
      <c r="G9" s="2" t="s">
        <v>8</v>
      </c>
      <c r="H9" s="2">
        <v>1</v>
      </c>
      <c r="I9" s="4">
        <f t="shared" si="2"/>
        <v>4.7619047619047616E-2</v>
      </c>
      <c r="J9" s="2"/>
      <c r="K9" s="6">
        <f t="shared" si="3"/>
        <v>9.5873015873015888E-2</v>
      </c>
    </row>
    <row r="10" spans="1:11" x14ac:dyDescent="0.25">
      <c r="A10" s="2" t="s">
        <v>9</v>
      </c>
      <c r="B10" s="2">
        <v>0</v>
      </c>
      <c r="C10" s="4">
        <f t="shared" si="0"/>
        <v>0</v>
      </c>
      <c r="D10" s="2" t="s">
        <v>9</v>
      </c>
      <c r="E10" s="2">
        <v>1</v>
      </c>
      <c r="F10" s="4">
        <f t="shared" si="1"/>
        <v>0.1</v>
      </c>
      <c r="G10" s="2" t="s">
        <v>9</v>
      </c>
      <c r="H10" s="2">
        <v>1</v>
      </c>
      <c r="I10" s="4">
        <f t="shared" si="2"/>
        <v>4.7619047619047616E-2</v>
      </c>
      <c r="J10" s="2"/>
      <c r="K10" s="6">
        <f t="shared" si="3"/>
        <v>4.9206349206349205E-2</v>
      </c>
    </row>
    <row r="11" spans="1:11" x14ac:dyDescent="0.25">
      <c r="A11" s="2" t="s">
        <v>10</v>
      </c>
      <c r="B11" s="2" t="s">
        <v>1</v>
      </c>
      <c r="C11" s="4"/>
      <c r="D11" s="2" t="s">
        <v>10</v>
      </c>
      <c r="E11" s="2" t="s">
        <v>1</v>
      </c>
      <c r="F11" s="4"/>
      <c r="G11" s="2" t="s">
        <v>10</v>
      </c>
      <c r="H11" s="2" t="s">
        <v>1</v>
      </c>
      <c r="I11" s="4"/>
      <c r="J11" s="2"/>
      <c r="K11" s="6"/>
    </row>
    <row r="12" spans="1:11" x14ac:dyDescent="0.25">
      <c r="A12" s="2" t="s">
        <v>11</v>
      </c>
      <c r="B12" s="2">
        <v>24</v>
      </c>
      <c r="C12" s="4">
        <f t="shared" si="0"/>
        <v>0.96</v>
      </c>
      <c r="D12" s="2" t="s">
        <v>11</v>
      </c>
      <c r="E12" s="2">
        <v>8</v>
      </c>
      <c r="F12" s="4">
        <f t="shared" si="1"/>
        <v>0.8</v>
      </c>
      <c r="G12" s="2" t="s">
        <v>11</v>
      </c>
      <c r="H12" s="2">
        <v>16</v>
      </c>
      <c r="I12" s="4">
        <f t="shared" si="2"/>
        <v>0.76190476190476186</v>
      </c>
      <c r="J12" s="2"/>
      <c r="K12" s="6">
        <f t="shared" si="3"/>
        <v>0.84063492063492051</v>
      </c>
    </row>
    <row r="13" spans="1:11" x14ac:dyDescent="0.25">
      <c r="A13" s="2" t="s">
        <v>15</v>
      </c>
      <c r="B13" s="2">
        <v>1</v>
      </c>
      <c r="C13" s="4">
        <f t="shared" si="0"/>
        <v>0.04</v>
      </c>
      <c r="D13" s="2" t="s">
        <v>15</v>
      </c>
      <c r="E13" s="2">
        <v>2</v>
      </c>
      <c r="F13" s="4">
        <f t="shared" si="1"/>
        <v>0.2</v>
      </c>
      <c r="G13" s="2" t="s">
        <v>15</v>
      </c>
      <c r="H13" s="2">
        <v>5</v>
      </c>
      <c r="I13" s="4">
        <f t="shared" si="2"/>
        <v>0.23809523809523808</v>
      </c>
      <c r="J13" s="2"/>
      <c r="K13" s="6">
        <f t="shared" si="3"/>
        <v>0.15936507936507938</v>
      </c>
    </row>
    <row r="14" spans="1:11" x14ac:dyDescent="0.25">
      <c r="A14" s="2" t="s">
        <v>12</v>
      </c>
      <c r="B14" s="2" t="s">
        <v>1</v>
      </c>
      <c r="C14" s="4"/>
      <c r="D14" s="2" t="s">
        <v>12</v>
      </c>
      <c r="E14" s="2" t="s">
        <v>1</v>
      </c>
      <c r="F14" s="4"/>
      <c r="G14" s="2" t="s">
        <v>12</v>
      </c>
      <c r="H14" s="2" t="s">
        <v>1</v>
      </c>
      <c r="I14" s="4"/>
      <c r="J14" s="2"/>
      <c r="K14" s="6"/>
    </row>
    <row r="15" spans="1:11" x14ac:dyDescent="0.25">
      <c r="A15" s="2" t="s">
        <v>13</v>
      </c>
      <c r="B15" s="2">
        <v>22</v>
      </c>
      <c r="C15" s="4">
        <f t="shared" si="0"/>
        <v>0.88</v>
      </c>
      <c r="D15" s="2" t="s">
        <v>13</v>
      </c>
      <c r="E15" s="2">
        <v>8</v>
      </c>
      <c r="F15" s="4">
        <f t="shared" si="1"/>
        <v>0.8</v>
      </c>
      <c r="G15" s="2" t="s">
        <v>13</v>
      </c>
      <c r="H15" s="2">
        <v>16</v>
      </c>
      <c r="I15" s="4">
        <f t="shared" si="2"/>
        <v>0.76190476190476186</v>
      </c>
      <c r="J15" s="2"/>
      <c r="K15" s="6">
        <f t="shared" si="3"/>
        <v>0.81396825396825401</v>
      </c>
    </row>
    <row r="16" spans="1:11" x14ac:dyDescent="0.25">
      <c r="A16" s="2" t="s">
        <v>54</v>
      </c>
      <c r="B16" s="2">
        <v>3</v>
      </c>
      <c r="C16" s="4">
        <f t="shared" si="0"/>
        <v>0.12</v>
      </c>
      <c r="D16" s="2" t="s">
        <v>54</v>
      </c>
      <c r="E16" s="2">
        <v>2</v>
      </c>
      <c r="F16" s="4">
        <f t="shared" si="1"/>
        <v>0.2</v>
      </c>
      <c r="G16" s="2" t="s">
        <v>54</v>
      </c>
      <c r="H16" s="2">
        <v>4</v>
      </c>
      <c r="I16" s="4">
        <f t="shared" si="2"/>
        <v>0.19047619047619047</v>
      </c>
      <c r="J16" s="2"/>
      <c r="K16" s="6">
        <f t="shared" si="3"/>
        <v>0.17015873015873018</v>
      </c>
    </row>
    <row r="17" spans="1:11" x14ac:dyDescent="0.25">
      <c r="A17" s="2"/>
      <c r="B17" s="2"/>
      <c r="C17" s="4">
        <f t="shared" si="0"/>
        <v>0</v>
      </c>
      <c r="D17" s="2"/>
      <c r="E17" s="2"/>
      <c r="F17" s="4">
        <f t="shared" si="1"/>
        <v>0</v>
      </c>
      <c r="G17" s="2" t="s">
        <v>75</v>
      </c>
      <c r="H17" s="2">
        <v>1</v>
      </c>
      <c r="I17" s="4">
        <f t="shared" si="2"/>
        <v>4.7619047619047616E-2</v>
      </c>
      <c r="J17" s="2"/>
      <c r="K17" s="6">
        <f t="shared" si="3"/>
        <v>1.5873015873015872E-2</v>
      </c>
    </row>
    <row r="18" spans="1:11" x14ac:dyDescent="0.25">
      <c r="A18" s="2" t="s">
        <v>14</v>
      </c>
      <c r="B18" s="2" t="s">
        <v>1</v>
      </c>
      <c r="C18" s="4"/>
      <c r="D18" s="2" t="s">
        <v>14</v>
      </c>
      <c r="E18" s="2" t="s">
        <v>1</v>
      </c>
      <c r="F18" s="4"/>
      <c r="G18" s="2" t="s">
        <v>14</v>
      </c>
      <c r="H18" s="2" t="s">
        <v>1</v>
      </c>
      <c r="I18" s="4"/>
      <c r="J18" s="2"/>
      <c r="K18" s="6"/>
    </row>
    <row r="19" spans="1:11" x14ac:dyDescent="0.25">
      <c r="A19" s="2" t="s">
        <v>15</v>
      </c>
      <c r="B19" s="2">
        <v>24</v>
      </c>
      <c r="C19" s="4">
        <f t="shared" si="0"/>
        <v>0.96</v>
      </c>
      <c r="D19" s="2" t="s">
        <v>15</v>
      </c>
      <c r="E19" s="2">
        <v>9</v>
      </c>
      <c r="F19" s="4">
        <f t="shared" si="1"/>
        <v>0.9</v>
      </c>
      <c r="G19" s="2" t="s">
        <v>15</v>
      </c>
      <c r="H19" s="2">
        <v>20</v>
      </c>
      <c r="I19" s="4">
        <f t="shared" si="2"/>
        <v>0.95238095238095233</v>
      </c>
      <c r="J19" s="2"/>
      <c r="K19" s="6">
        <f t="shared" si="3"/>
        <v>0.93746031746031733</v>
      </c>
    </row>
    <row r="20" spans="1:11" x14ac:dyDescent="0.25">
      <c r="A20" s="2" t="s">
        <v>11</v>
      </c>
      <c r="B20" s="2">
        <v>1</v>
      </c>
      <c r="C20" s="4">
        <f t="shared" si="0"/>
        <v>0.04</v>
      </c>
      <c r="D20" s="2" t="s">
        <v>11</v>
      </c>
      <c r="E20" s="2">
        <v>1</v>
      </c>
      <c r="F20" s="4">
        <f t="shared" si="1"/>
        <v>0.1</v>
      </c>
      <c r="G20" s="2" t="s">
        <v>11</v>
      </c>
      <c r="H20" s="2">
        <v>1</v>
      </c>
      <c r="I20" s="4">
        <f t="shared" si="2"/>
        <v>4.7619047619047616E-2</v>
      </c>
      <c r="J20" s="2"/>
      <c r="K20" s="6">
        <f t="shared" si="3"/>
        <v>6.2539682539682548E-2</v>
      </c>
    </row>
    <row r="21" spans="1:11" x14ac:dyDescent="0.25">
      <c r="A21" s="2" t="s">
        <v>16</v>
      </c>
      <c r="B21" s="2" t="s">
        <v>1</v>
      </c>
      <c r="C21" s="4"/>
      <c r="D21" s="2" t="s">
        <v>16</v>
      </c>
      <c r="E21" s="2" t="s">
        <v>1</v>
      </c>
      <c r="F21" s="4"/>
      <c r="G21" s="2" t="s">
        <v>16</v>
      </c>
      <c r="H21" s="2" t="s">
        <v>1</v>
      </c>
      <c r="I21" s="4"/>
      <c r="J21" s="2"/>
      <c r="K21" s="6"/>
    </row>
    <row r="22" spans="1:11" x14ac:dyDescent="0.25">
      <c r="A22" s="2" t="s">
        <v>15</v>
      </c>
      <c r="B22" s="2">
        <v>25</v>
      </c>
      <c r="C22" s="4">
        <f t="shared" si="0"/>
        <v>1</v>
      </c>
      <c r="D22" s="2" t="s">
        <v>15</v>
      </c>
      <c r="E22" s="2">
        <v>8</v>
      </c>
      <c r="F22" s="4">
        <f t="shared" si="1"/>
        <v>0.8</v>
      </c>
      <c r="G22" s="2" t="s">
        <v>15</v>
      </c>
      <c r="H22" s="2">
        <v>19</v>
      </c>
      <c r="I22" s="4">
        <f t="shared" si="2"/>
        <v>0.90476190476190477</v>
      </c>
      <c r="J22" s="2"/>
      <c r="K22" s="6">
        <f t="shared" si="3"/>
        <v>0.9015873015873016</v>
      </c>
    </row>
    <row r="23" spans="1:11" x14ac:dyDescent="0.25">
      <c r="A23" s="2" t="s">
        <v>11</v>
      </c>
      <c r="B23" s="2">
        <v>0</v>
      </c>
      <c r="C23" s="4">
        <f t="shared" si="0"/>
        <v>0</v>
      </c>
      <c r="D23" s="2" t="s">
        <v>11</v>
      </c>
      <c r="E23" s="2">
        <v>2</v>
      </c>
      <c r="F23" s="4">
        <f t="shared" si="1"/>
        <v>0.2</v>
      </c>
      <c r="G23" s="2" t="s">
        <v>11</v>
      </c>
      <c r="H23" s="2">
        <v>2</v>
      </c>
      <c r="I23" s="4">
        <f t="shared" si="2"/>
        <v>9.5238095238095233E-2</v>
      </c>
      <c r="J23" s="2"/>
      <c r="K23" s="6">
        <f t="shared" si="3"/>
        <v>9.841269841269841E-2</v>
      </c>
    </row>
    <row r="24" spans="1:11" x14ac:dyDescent="0.25">
      <c r="A24" s="2" t="s">
        <v>17</v>
      </c>
      <c r="B24" s="2" t="s">
        <v>1</v>
      </c>
      <c r="C24" s="4"/>
      <c r="D24" s="2" t="s">
        <v>17</v>
      </c>
      <c r="E24" s="2" t="s">
        <v>1</v>
      </c>
      <c r="F24" s="4"/>
      <c r="G24" s="2" t="s">
        <v>17</v>
      </c>
      <c r="H24" s="2" t="s">
        <v>1</v>
      </c>
      <c r="I24" s="4"/>
      <c r="J24" s="2"/>
      <c r="K24" s="6"/>
    </row>
    <row r="25" spans="1:11" x14ac:dyDescent="0.25">
      <c r="A25" s="2" t="s">
        <v>18</v>
      </c>
      <c r="B25" s="2">
        <v>22</v>
      </c>
      <c r="C25" s="4">
        <f t="shared" si="0"/>
        <v>0.88</v>
      </c>
      <c r="D25" s="2" t="s">
        <v>18</v>
      </c>
      <c r="E25" s="2">
        <v>9</v>
      </c>
      <c r="F25" s="4">
        <f t="shared" si="1"/>
        <v>0.9</v>
      </c>
      <c r="G25" s="2" t="s">
        <v>18</v>
      </c>
      <c r="H25" s="2">
        <v>18</v>
      </c>
      <c r="I25" s="4">
        <f t="shared" si="2"/>
        <v>0.8571428571428571</v>
      </c>
      <c r="J25" s="2"/>
      <c r="K25" s="6">
        <f t="shared" si="3"/>
        <v>0.87904761904761897</v>
      </c>
    </row>
    <row r="26" spans="1:11" x14ac:dyDescent="0.25">
      <c r="A26" s="2" t="s">
        <v>77</v>
      </c>
      <c r="B26" s="2">
        <v>3</v>
      </c>
      <c r="C26" s="4">
        <f t="shared" si="0"/>
        <v>0.12</v>
      </c>
      <c r="D26" s="2" t="s">
        <v>77</v>
      </c>
      <c r="E26" s="2">
        <v>1</v>
      </c>
      <c r="F26" s="4">
        <f t="shared" si="1"/>
        <v>0.1</v>
      </c>
      <c r="G26" s="2" t="s">
        <v>77</v>
      </c>
      <c r="H26" s="2">
        <v>3</v>
      </c>
      <c r="I26" s="4">
        <f t="shared" si="2"/>
        <v>0.14285714285714285</v>
      </c>
      <c r="J26" s="2"/>
      <c r="K26" s="6">
        <f t="shared" si="3"/>
        <v>0.12095238095238096</v>
      </c>
    </row>
    <row r="27" spans="1:11" x14ac:dyDescent="0.25">
      <c r="A27" s="2" t="s">
        <v>19</v>
      </c>
      <c r="B27" s="2" t="s">
        <v>1</v>
      </c>
      <c r="C27" s="4"/>
      <c r="D27" s="2" t="s">
        <v>19</v>
      </c>
      <c r="E27" s="2" t="s">
        <v>1</v>
      </c>
      <c r="F27" s="4"/>
      <c r="G27" s="2" t="s">
        <v>19</v>
      </c>
      <c r="H27" s="2" t="s">
        <v>1</v>
      </c>
      <c r="I27" s="4"/>
      <c r="J27" s="2"/>
      <c r="K27" s="6"/>
    </row>
    <row r="28" spans="1:11" x14ac:dyDescent="0.25">
      <c r="A28" s="2" t="s">
        <v>20</v>
      </c>
      <c r="B28" s="2">
        <v>6</v>
      </c>
      <c r="C28" s="4">
        <f t="shared" si="0"/>
        <v>0.24</v>
      </c>
      <c r="D28" s="2" t="s">
        <v>20</v>
      </c>
      <c r="E28" s="2">
        <v>6</v>
      </c>
      <c r="F28" s="4">
        <f t="shared" si="1"/>
        <v>0.6</v>
      </c>
      <c r="G28" s="2" t="s">
        <v>20</v>
      </c>
      <c r="H28" s="2">
        <v>14</v>
      </c>
      <c r="I28" s="4">
        <f t="shared" si="2"/>
        <v>0.66666666666666663</v>
      </c>
      <c r="J28" s="2"/>
      <c r="K28" s="6">
        <f t="shared" si="3"/>
        <v>0.50222222222222224</v>
      </c>
    </row>
    <row r="29" spans="1:11" x14ac:dyDescent="0.25">
      <c r="A29" s="2" t="s">
        <v>22</v>
      </c>
      <c r="B29" s="2">
        <v>18</v>
      </c>
      <c r="C29" s="4">
        <f t="shared" si="0"/>
        <v>0.72</v>
      </c>
      <c r="D29" s="2" t="s">
        <v>22</v>
      </c>
      <c r="E29" s="2">
        <v>4</v>
      </c>
      <c r="F29" s="4">
        <f t="shared" si="1"/>
        <v>0.4</v>
      </c>
      <c r="G29" s="2" t="s">
        <v>22</v>
      </c>
      <c r="H29" s="2">
        <v>5</v>
      </c>
      <c r="I29" s="4">
        <f t="shared" si="2"/>
        <v>0.23809523809523808</v>
      </c>
      <c r="J29" s="2"/>
      <c r="K29" s="6">
        <f t="shared" si="3"/>
        <v>0.45269841269841277</v>
      </c>
    </row>
    <row r="30" spans="1:11" x14ac:dyDescent="0.25">
      <c r="A30" s="2" t="s">
        <v>21</v>
      </c>
      <c r="B30" s="2">
        <v>1</v>
      </c>
      <c r="C30" s="4">
        <f t="shared" si="0"/>
        <v>0.04</v>
      </c>
      <c r="D30" s="2" t="s">
        <v>21</v>
      </c>
      <c r="E30" s="2">
        <v>0</v>
      </c>
      <c r="F30" s="4">
        <f t="shared" si="1"/>
        <v>0</v>
      </c>
      <c r="G30" s="2" t="s">
        <v>21</v>
      </c>
      <c r="H30" s="2">
        <v>2</v>
      </c>
      <c r="I30" s="4">
        <f t="shared" si="2"/>
        <v>9.5238095238095233E-2</v>
      </c>
      <c r="J30" s="2"/>
      <c r="K30" s="6">
        <f t="shared" si="3"/>
        <v>4.507936507936508E-2</v>
      </c>
    </row>
    <row r="31" spans="1:11" x14ac:dyDescent="0.25">
      <c r="A31" s="2" t="s">
        <v>23</v>
      </c>
      <c r="B31" s="2" t="s">
        <v>1</v>
      </c>
      <c r="C31" s="4"/>
      <c r="D31" s="2" t="s">
        <v>23</v>
      </c>
      <c r="E31" s="2" t="s">
        <v>1</v>
      </c>
      <c r="F31" s="4"/>
      <c r="G31" s="2" t="s">
        <v>23</v>
      </c>
      <c r="H31" s="2" t="s">
        <v>1</v>
      </c>
      <c r="I31" s="4"/>
      <c r="J31" s="2"/>
      <c r="K31" s="6"/>
    </row>
    <row r="32" spans="1:11" x14ac:dyDescent="0.25">
      <c r="A32" s="2" t="s">
        <v>24</v>
      </c>
      <c r="B32" s="2">
        <v>12</v>
      </c>
      <c r="C32" s="4">
        <f t="shared" si="0"/>
        <v>0.48</v>
      </c>
      <c r="D32" s="2" t="s">
        <v>24</v>
      </c>
      <c r="E32" s="2">
        <v>4</v>
      </c>
      <c r="F32" s="4">
        <f t="shared" si="1"/>
        <v>0.4</v>
      </c>
      <c r="G32" s="2" t="s">
        <v>24</v>
      </c>
      <c r="H32" s="2">
        <v>5</v>
      </c>
      <c r="I32" s="4">
        <f t="shared" si="2"/>
        <v>0.23809523809523808</v>
      </c>
      <c r="J32" s="2"/>
      <c r="K32" s="6">
        <f t="shared" si="3"/>
        <v>0.3726984126984127</v>
      </c>
    </row>
    <row r="33" spans="1:11" x14ac:dyDescent="0.25">
      <c r="A33" s="2" t="s">
        <v>11</v>
      </c>
      <c r="B33" s="2">
        <v>12</v>
      </c>
      <c r="C33" s="4">
        <f t="shared" si="0"/>
        <v>0.48</v>
      </c>
      <c r="D33" s="2" t="s">
        <v>11</v>
      </c>
      <c r="E33" s="2">
        <v>4</v>
      </c>
      <c r="F33" s="4">
        <f t="shared" si="1"/>
        <v>0.4</v>
      </c>
      <c r="G33" s="2" t="s">
        <v>11</v>
      </c>
      <c r="H33" s="2">
        <v>15</v>
      </c>
      <c r="I33" s="4">
        <f t="shared" si="2"/>
        <v>0.7142857142857143</v>
      </c>
      <c r="J33" s="2"/>
      <c r="K33" s="6">
        <f t="shared" si="3"/>
        <v>0.53142857142857147</v>
      </c>
    </row>
    <row r="34" spans="1:11" x14ac:dyDescent="0.25">
      <c r="A34" s="2" t="s">
        <v>15</v>
      </c>
      <c r="B34" s="2">
        <v>1</v>
      </c>
      <c r="C34" s="4">
        <f t="shared" si="0"/>
        <v>0.04</v>
      </c>
      <c r="D34" s="2" t="s">
        <v>15</v>
      </c>
      <c r="E34" s="2">
        <v>2</v>
      </c>
      <c r="F34" s="4">
        <f t="shared" si="1"/>
        <v>0.2</v>
      </c>
      <c r="G34" s="2" t="s">
        <v>15</v>
      </c>
      <c r="H34" s="2">
        <v>1</v>
      </c>
      <c r="I34" s="4">
        <f t="shared" si="2"/>
        <v>4.7619047619047616E-2</v>
      </c>
      <c r="J34" s="2"/>
      <c r="K34" s="6">
        <f t="shared" si="3"/>
        <v>9.5873015873015888E-2</v>
      </c>
    </row>
    <row r="35" spans="1:11" x14ac:dyDescent="0.25">
      <c r="A35" s="2" t="s">
        <v>25</v>
      </c>
      <c r="B35" s="2" t="s">
        <v>1</v>
      </c>
      <c r="C35" s="4"/>
      <c r="D35" s="2" t="s">
        <v>25</v>
      </c>
      <c r="E35" s="2" t="s">
        <v>1</v>
      </c>
      <c r="F35" s="4"/>
      <c r="G35" s="2" t="s">
        <v>25</v>
      </c>
      <c r="H35" s="2" t="s">
        <v>1</v>
      </c>
      <c r="I35" s="4"/>
      <c r="J35" s="2"/>
      <c r="K35" s="6"/>
    </row>
    <row r="36" spans="1:11" x14ac:dyDescent="0.25">
      <c r="A36" s="2" t="s">
        <v>30</v>
      </c>
      <c r="B36" s="2">
        <v>3</v>
      </c>
      <c r="C36" s="4">
        <f t="shared" si="0"/>
        <v>0.12</v>
      </c>
      <c r="D36" s="2" t="s">
        <v>30</v>
      </c>
      <c r="E36" s="2">
        <v>2</v>
      </c>
      <c r="F36" s="4">
        <f t="shared" si="1"/>
        <v>0.2</v>
      </c>
      <c r="G36" s="2" t="s">
        <v>30</v>
      </c>
      <c r="H36" s="2">
        <v>1</v>
      </c>
      <c r="I36" s="4">
        <f t="shared" si="2"/>
        <v>4.7619047619047616E-2</v>
      </c>
      <c r="J36" s="2"/>
      <c r="K36" s="6">
        <f t="shared" si="3"/>
        <v>0.12253968253968255</v>
      </c>
    </row>
    <row r="37" spans="1:11" x14ac:dyDescent="0.25">
      <c r="A37" s="2" t="s">
        <v>27</v>
      </c>
      <c r="B37" s="2">
        <v>9</v>
      </c>
      <c r="C37" s="4">
        <f t="shared" si="0"/>
        <v>0.36</v>
      </c>
      <c r="D37" s="2" t="s">
        <v>27</v>
      </c>
      <c r="E37" s="2">
        <v>5</v>
      </c>
      <c r="F37" s="4">
        <f t="shared" si="1"/>
        <v>0.5</v>
      </c>
      <c r="G37" s="2" t="s">
        <v>78</v>
      </c>
      <c r="H37" s="2">
        <v>6</v>
      </c>
      <c r="I37" s="4">
        <f t="shared" si="2"/>
        <v>0.2857142857142857</v>
      </c>
      <c r="J37" s="2"/>
      <c r="K37" s="6">
        <f t="shared" si="3"/>
        <v>0.38190476190476191</v>
      </c>
    </row>
    <row r="38" spans="1:11" x14ac:dyDescent="0.25">
      <c r="A38" s="2" t="s">
        <v>26</v>
      </c>
      <c r="B38" s="2">
        <v>12</v>
      </c>
      <c r="C38" s="4">
        <f t="shared" si="0"/>
        <v>0.48</v>
      </c>
      <c r="D38" s="2" t="s">
        <v>26</v>
      </c>
      <c r="E38" s="2">
        <v>3</v>
      </c>
      <c r="F38" s="4">
        <f t="shared" si="1"/>
        <v>0.3</v>
      </c>
      <c r="G38" s="2" t="s">
        <v>26</v>
      </c>
      <c r="H38" s="2">
        <v>14</v>
      </c>
      <c r="I38" s="4">
        <f t="shared" si="2"/>
        <v>0.66666666666666663</v>
      </c>
      <c r="J38" s="2"/>
      <c r="K38" s="6">
        <f t="shared" si="3"/>
        <v>0.48222222222222227</v>
      </c>
    </row>
    <row r="39" spans="1:11" x14ac:dyDescent="0.25">
      <c r="A39" s="2" t="s">
        <v>28</v>
      </c>
      <c r="B39" s="2" t="s">
        <v>1</v>
      </c>
      <c r="C39" s="4"/>
      <c r="D39" s="2" t="s">
        <v>28</v>
      </c>
      <c r="E39" s="2" t="s">
        <v>1</v>
      </c>
      <c r="F39" s="4"/>
      <c r="G39" s="2" t="s">
        <v>28</v>
      </c>
      <c r="H39" s="2" t="s">
        <v>1</v>
      </c>
      <c r="I39" s="4"/>
      <c r="J39" s="2"/>
      <c r="K39" s="6"/>
    </row>
    <row r="40" spans="1:11" x14ac:dyDescent="0.25">
      <c r="A40" s="2" t="s">
        <v>26</v>
      </c>
      <c r="B40" s="2">
        <v>11</v>
      </c>
      <c r="C40" s="4">
        <f t="shared" si="0"/>
        <v>0.44</v>
      </c>
      <c r="D40" s="2" t="s">
        <v>26</v>
      </c>
      <c r="E40" s="2">
        <v>5</v>
      </c>
      <c r="F40" s="4">
        <f t="shared" si="1"/>
        <v>0.5</v>
      </c>
      <c r="G40" s="2" t="s">
        <v>26</v>
      </c>
      <c r="H40" s="2">
        <v>13</v>
      </c>
      <c r="I40" s="4">
        <f t="shared" si="2"/>
        <v>0.61904761904761907</v>
      </c>
      <c r="J40" s="2"/>
      <c r="K40" s="6">
        <f t="shared" si="3"/>
        <v>0.51968253968253963</v>
      </c>
    </row>
    <row r="41" spans="1:11" x14ac:dyDescent="0.25">
      <c r="A41" s="2" t="s">
        <v>27</v>
      </c>
      <c r="B41" s="2">
        <v>12</v>
      </c>
      <c r="C41" s="4">
        <f t="shared" si="0"/>
        <v>0.48</v>
      </c>
      <c r="D41" s="2" t="s">
        <v>27</v>
      </c>
      <c r="E41" s="2">
        <v>3</v>
      </c>
      <c r="F41" s="4">
        <f t="shared" si="1"/>
        <v>0.3</v>
      </c>
      <c r="G41" s="2" t="s">
        <v>27</v>
      </c>
      <c r="H41" s="2">
        <v>8</v>
      </c>
      <c r="I41" s="4">
        <f t="shared" si="2"/>
        <v>0.38095238095238093</v>
      </c>
      <c r="J41" s="2"/>
      <c r="K41" s="6">
        <f t="shared" si="3"/>
        <v>0.38698412698412699</v>
      </c>
    </row>
    <row r="42" spans="1:11" x14ac:dyDescent="0.25">
      <c r="A42" s="2" t="s">
        <v>30</v>
      </c>
      <c r="B42" s="2">
        <v>2</v>
      </c>
      <c r="C42" s="4">
        <f t="shared" si="0"/>
        <v>0.08</v>
      </c>
      <c r="D42" s="2" t="s">
        <v>30</v>
      </c>
      <c r="E42" s="2">
        <v>2</v>
      </c>
      <c r="F42" s="4">
        <f t="shared" si="1"/>
        <v>0.2</v>
      </c>
      <c r="G42" s="24" t="s">
        <v>30</v>
      </c>
      <c r="H42" s="24">
        <v>0</v>
      </c>
      <c r="I42" s="4">
        <f t="shared" si="2"/>
        <v>0</v>
      </c>
      <c r="J42" s="2"/>
      <c r="K42" s="6">
        <f t="shared" si="3"/>
        <v>9.3333333333333338E-2</v>
      </c>
    </row>
    <row r="43" spans="1:11" x14ac:dyDescent="0.25">
      <c r="A43" s="2" t="s">
        <v>29</v>
      </c>
      <c r="B43" s="2" t="s">
        <v>1</v>
      </c>
      <c r="C43" s="4"/>
      <c r="D43" s="2" t="s">
        <v>29</v>
      </c>
      <c r="E43" s="2" t="s">
        <v>1</v>
      </c>
      <c r="F43" s="4"/>
      <c r="G43" s="2" t="s">
        <v>29</v>
      </c>
      <c r="H43" s="2" t="s">
        <v>1</v>
      </c>
      <c r="I43" s="4"/>
      <c r="J43" s="2"/>
      <c r="K43" s="6"/>
    </row>
    <row r="44" spans="1:11" x14ac:dyDescent="0.25">
      <c r="A44" s="2" t="s">
        <v>30</v>
      </c>
      <c r="B44" s="2">
        <v>3</v>
      </c>
      <c r="C44" s="4">
        <f t="shared" si="0"/>
        <v>0.12</v>
      </c>
      <c r="D44" s="2" t="s">
        <v>30</v>
      </c>
      <c r="E44" s="2">
        <v>5</v>
      </c>
      <c r="F44" s="4">
        <f t="shared" si="1"/>
        <v>0.5</v>
      </c>
      <c r="G44" s="2" t="s">
        <v>30</v>
      </c>
      <c r="H44" s="2">
        <v>4</v>
      </c>
      <c r="I44" s="4">
        <f t="shared" si="2"/>
        <v>0.19047619047619047</v>
      </c>
      <c r="J44" s="2"/>
      <c r="K44" s="6">
        <f t="shared" si="3"/>
        <v>0.27015873015873015</v>
      </c>
    </row>
    <row r="45" spans="1:11" x14ac:dyDescent="0.25">
      <c r="A45" s="2" t="s">
        <v>26</v>
      </c>
      <c r="B45" s="2">
        <v>12</v>
      </c>
      <c r="C45" s="4">
        <f t="shared" si="0"/>
        <v>0.48</v>
      </c>
      <c r="D45" s="2" t="s">
        <v>26</v>
      </c>
      <c r="E45" s="2">
        <v>4</v>
      </c>
      <c r="F45" s="4">
        <f t="shared" si="1"/>
        <v>0.4</v>
      </c>
      <c r="G45" s="2" t="s">
        <v>26</v>
      </c>
      <c r="H45" s="2">
        <v>11</v>
      </c>
      <c r="I45" s="4">
        <f t="shared" si="2"/>
        <v>0.52380952380952384</v>
      </c>
      <c r="J45" s="2"/>
      <c r="K45" s="6">
        <f t="shared" si="3"/>
        <v>0.46793650793650793</v>
      </c>
    </row>
    <row r="46" spans="1:11" x14ac:dyDescent="0.25">
      <c r="A46" s="2" t="s">
        <v>27</v>
      </c>
      <c r="B46" s="2">
        <v>10</v>
      </c>
      <c r="C46" s="4">
        <f t="shared" si="0"/>
        <v>0.4</v>
      </c>
      <c r="D46" s="2" t="s">
        <v>27</v>
      </c>
      <c r="E46" s="2">
        <v>1</v>
      </c>
      <c r="F46" s="4">
        <f t="shared" si="1"/>
        <v>0.1</v>
      </c>
      <c r="G46" s="2" t="s">
        <v>27</v>
      </c>
      <c r="H46" s="2">
        <v>6</v>
      </c>
      <c r="I46" s="4">
        <f t="shared" si="2"/>
        <v>0.2857142857142857</v>
      </c>
      <c r="J46" s="2"/>
      <c r="K46" s="6">
        <f t="shared" si="3"/>
        <v>0.26190476190476192</v>
      </c>
    </row>
    <row r="47" spans="1:11" x14ac:dyDescent="0.25">
      <c r="A47" s="2" t="s">
        <v>31</v>
      </c>
      <c r="B47" s="2" t="s">
        <v>1</v>
      </c>
      <c r="C47" s="4"/>
      <c r="D47" s="2" t="s">
        <v>31</v>
      </c>
      <c r="E47" s="2" t="s">
        <v>1</v>
      </c>
      <c r="F47" s="4"/>
      <c r="G47" s="2" t="s">
        <v>31</v>
      </c>
      <c r="H47" s="2" t="s">
        <v>1</v>
      </c>
      <c r="I47" s="4"/>
      <c r="J47" s="2"/>
      <c r="K47" s="6"/>
    </row>
    <row r="48" spans="1:11" x14ac:dyDescent="0.25">
      <c r="A48" s="2" t="s">
        <v>30</v>
      </c>
      <c r="B48" s="2">
        <v>6</v>
      </c>
      <c r="C48" s="4">
        <f t="shared" si="0"/>
        <v>0.24</v>
      </c>
      <c r="D48" s="2" t="s">
        <v>30</v>
      </c>
      <c r="E48" s="2">
        <v>8</v>
      </c>
      <c r="F48" s="4">
        <f t="shared" si="1"/>
        <v>0.8</v>
      </c>
      <c r="G48" s="2" t="s">
        <v>30</v>
      </c>
      <c r="H48" s="2">
        <v>5</v>
      </c>
      <c r="I48" s="4">
        <f t="shared" si="2"/>
        <v>0.23809523809523808</v>
      </c>
      <c r="J48" s="2"/>
      <c r="K48" s="6">
        <f t="shared" si="3"/>
        <v>0.42603174603174604</v>
      </c>
    </row>
    <row r="49" spans="1:11" x14ac:dyDescent="0.25">
      <c r="A49" s="2" t="s">
        <v>26</v>
      </c>
      <c r="B49" s="2">
        <v>12</v>
      </c>
      <c r="C49" s="4">
        <f t="shared" si="0"/>
        <v>0.48</v>
      </c>
      <c r="D49" s="2" t="s">
        <v>26</v>
      </c>
      <c r="E49" s="2">
        <v>2</v>
      </c>
      <c r="F49" s="4">
        <f t="shared" si="1"/>
        <v>0.2</v>
      </c>
      <c r="G49" s="2" t="s">
        <v>26</v>
      </c>
      <c r="H49" s="2">
        <v>9</v>
      </c>
      <c r="I49" s="4">
        <f t="shared" si="2"/>
        <v>0.42857142857142855</v>
      </c>
      <c r="J49" s="2"/>
      <c r="K49" s="6">
        <f t="shared" si="3"/>
        <v>0.36952380952380953</v>
      </c>
    </row>
    <row r="50" spans="1:11" x14ac:dyDescent="0.25">
      <c r="A50" s="2" t="s">
        <v>27</v>
      </c>
      <c r="B50" s="2">
        <v>7</v>
      </c>
      <c r="C50" s="4">
        <f t="shared" si="0"/>
        <v>0.28000000000000003</v>
      </c>
      <c r="D50" s="2" t="s">
        <v>27</v>
      </c>
      <c r="E50" s="2">
        <v>0</v>
      </c>
      <c r="F50" s="4">
        <f t="shared" si="1"/>
        <v>0</v>
      </c>
      <c r="G50" s="2" t="s">
        <v>27</v>
      </c>
      <c r="H50" s="2">
        <v>7</v>
      </c>
      <c r="I50" s="4">
        <f t="shared" si="2"/>
        <v>0.33333333333333331</v>
      </c>
      <c r="J50" s="2"/>
      <c r="K50" s="6">
        <f t="shared" si="3"/>
        <v>0.20444444444444443</v>
      </c>
    </row>
    <row r="51" spans="1:11" x14ac:dyDescent="0.25">
      <c r="A51" s="2" t="s">
        <v>32</v>
      </c>
      <c r="B51" s="2" t="s">
        <v>1</v>
      </c>
      <c r="C51" s="4"/>
      <c r="D51" s="2" t="s">
        <v>32</v>
      </c>
      <c r="E51" s="2" t="s">
        <v>1</v>
      </c>
      <c r="F51" s="4"/>
      <c r="G51" s="2" t="s">
        <v>32</v>
      </c>
      <c r="H51" s="2" t="s">
        <v>1</v>
      </c>
      <c r="I51" s="4"/>
      <c r="J51" s="2"/>
      <c r="K51" s="6"/>
    </row>
    <row r="52" spans="1:11" x14ac:dyDescent="0.25">
      <c r="A52" s="2" t="s">
        <v>30</v>
      </c>
      <c r="B52" s="2">
        <v>7</v>
      </c>
      <c r="C52" s="4">
        <f t="shared" si="0"/>
        <v>0.28000000000000003</v>
      </c>
      <c r="D52" s="2" t="s">
        <v>30</v>
      </c>
      <c r="E52" s="2">
        <v>3</v>
      </c>
      <c r="F52" s="4">
        <f t="shared" si="1"/>
        <v>0.3</v>
      </c>
      <c r="G52" s="2" t="s">
        <v>30</v>
      </c>
      <c r="H52" s="2">
        <v>5</v>
      </c>
      <c r="I52" s="4">
        <f t="shared" si="2"/>
        <v>0.23809523809523808</v>
      </c>
      <c r="J52" s="2"/>
      <c r="K52" s="6">
        <f t="shared" si="3"/>
        <v>0.27269841269841272</v>
      </c>
    </row>
    <row r="53" spans="1:11" x14ac:dyDescent="0.25">
      <c r="A53" s="2" t="s">
        <v>26</v>
      </c>
      <c r="B53" s="2">
        <v>11</v>
      </c>
      <c r="C53" s="4">
        <f t="shared" si="0"/>
        <v>0.44</v>
      </c>
      <c r="D53" s="2" t="s">
        <v>26</v>
      </c>
      <c r="E53" s="2">
        <v>6</v>
      </c>
      <c r="F53" s="4">
        <f t="shared" si="1"/>
        <v>0.6</v>
      </c>
      <c r="G53" s="2" t="s">
        <v>26</v>
      </c>
      <c r="H53" s="2">
        <v>11</v>
      </c>
      <c r="I53" s="4">
        <f t="shared" si="2"/>
        <v>0.52380952380952384</v>
      </c>
      <c r="J53" s="2"/>
      <c r="K53" s="6">
        <f t="shared" si="3"/>
        <v>0.52126984126984122</v>
      </c>
    </row>
    <row r="54" spans="1:11" x14ac:dyDescent="0.25">
      <c r="A54" s="2" t="s">
        <v>27</v>
      </c>
      <c r="B54" s="2">
        <v>7</v>
      </c>
      <c r="C54" s="4">
        <f t="shared" si="0"/>
        <v>0.28000000000000003</v>
      </c>
      <c r="D54" s="2" t="s">
        <v>27</v>
      </c>
      <c r="E54" s="2">
        <v>1</v>
      </c>
      <c r="F54" s="4">
        <f t="shared" si="1"/>
        <v>0.1</v>
      </c>
      <c r="G54" s="2" t="s">
        <v>27</v>
      </c>
      <c r="H54" s="2">
        <v>5</v>
      </c>
      <c r="I54" s="4">
        <f t="shared" si="2"/>
        <v>0.23809523809523808</v>
      </c>
      <c r="J54" s="2"/>
      <c r="K54" s="6">
        <f t="shared" si="3"/>
        <v>0.20603174603174601</v>
      </c>
    </row>
    <row r="55" spans="1:11" x14ac:dyDescent="0.25">
      <c r="A55" s="2" t="s">
        <v>33</v>
      </c>
      <c r="B55" s="2" t="s">
        <v>1</v>
      </c>
      <c r="C55" s="4"/>
      <c r="D55" s="2" t="s">
        <v>33</v>
      </c>
      <c r="E55" s="2" t="s">
        <v>1</v>
      </c>
      <c r="F55" s="4"/>
      <c r="G55" s="2" t="s">
        <v>33</v>
      </c>
      <c r="H55" s="2" t="s">
        <v>1</v>
      </c>
      <c r="I55" s="4"/>
      <c r="J55" s="2"/>
      <c r="K55" s="6"/>
    </row>
    <row r="56" spans="1:11" x14ac:dyDescent="0.25">
      <c r="A56" s="2" t="s">
        <v>57</v>
      </c>
      <c r="B56" s="2">
        <v>12</v>
      </c>
      <c r="C56" s="4">
        <f t="shared" si="0"/>
        <v>0.48</v>
      </c>
      <c r="D56" s="2" t="s">
        <v>57</v>
      </c>
      <c r="E56" s="2">
        <v>8</v>
      </c>
      <c r="F56" s="4">
        <f t="shared" si="1"/>
        <v>0.8</v>
      </c>
      <c r="G56" s="2" t="s">
        <v>57</v>
      </c>
      <c r="H56" s="2">
        <v>12</v>
      </c>
      <c r="I56" s="4">
        <f t="shared" si="2"/>
        <v>0.5714285714285714</v>
      </c>
      <c r="J56" s="2"/>
      <c r="K56" s="6">
        <f t="shared" si="3"/>
        <v>0.6171428571428571</v>
      </c>
    </row>
    <row r="57" spans="1:11" x14ac:dyDescent="0.25">
      <c r="A57" s="2" t="s">
        <v>27</v>
      </c>
      <c r="B57" s="2">
        <v>5</v>
      </c>
      <c r="C57" s="4">
        <f t="shared" si="0"/>
        <v>0.2</v>
      </c>
      <c r="D57" s="2" t="s">
        <v>27</v>
      </c>
      <c r="E57" s="2">
        <v>1</v>
      </c>
      <c r="F57" s="4">
        <f t="shared" si="1"/>
        <v>0.1</v>
      </c>
      <c r="G57" s="2" t="s">
        <v>27</v>
      </c>
      <c r="H57" s="2">
        <v>3</v>
      </c>
      <c r="I57" s="4">
        <f t="shared" si="2"/>
        <v>0.14285714285714285</v>
      </c>
      <c r="J57" s="2"/>
      <c r="K57" s="6">
        <f t="shared" si="3"/>
        <v>0.14761904761904762</v>
      </c>
    </row>
    <row r="58" spans="1:11" x14ac:dyDescent="0.25">
      <c r="A58" s="2" t="s">
        <v>26</v>
      </c>
      <c r="B58" s="2">
        <v>6</v>
      </c>
      <c r="C58" s="4">
        <f t="shared" si="0"/>
        <v>0.24</v>
      </c>
      <c r="D58" s="2" t="s">
        <v>26</v>
      </c>
      <c r="E58" s="2">
        <v>1</v>
      </c>
      <c r="F58" s="4">
        <f t="shared" si="1"/>
        <v>0.1</v>
      </c>
      <c r="G58" s="2" t="s">
        <v>26</v>
      </c>
      <c r="H58" s="2">
        <v>6</v>
      </c>
      <c r="I58" s="4">
        <f t="shared" si="2"/>
        <v>0.2857142857142857</v>
      </c>
      <c r="J58" s="2"/>
      <c r="K58" s="6">
        <f t="shared" si="3"/>
        <v>0.20857142857142855</v>
      </c>
    </row>
    <row r="59" spans="1:11" x14ac:dyDescent="0.25">
      <c r="A59" s="2" t="s">
        <v>30</v>
      </c>
      <c r="B59" s="2">
        <v>1</v>
      </c>
      <c r="C59" s="4">
        <f t="shared" si="0"/>
        <v>0.04</v>
      </c>
      <c r="D59" s="2" t="s">
        <v>30</v>
      </c>
      <c r="E59" s="2"/>
      <c r="F59" s="4">
        <f t="shared" si="1"/>
        <v>0</v>
      </c>
      <c r="G59" s="2" t="s">
        <v>30</v>
      </c>
      <c r="H59" s="2">
        <v>0</v>
      </c>
      <c r="I59" s="4">
        <f t="shared" si="2"/>
        <v>0</v>
      </c>
      <c r="J59" s="2"/>
      <c r="K59" s="6">
        <f t="shared" si="3"/>
        <v>1.3333333333333334E-2</v>
      </c>
    </row>
    <row r="60" spans="1:11" x14ac:dyDescent="0.25">
      <c r="A60" s="2" t="s">
        <v>34</v>
      </c>
      <c r="B60" s="2" t="s">
        <v>1</v>
      </c>
      <c r="C60" s="4"/>
      <c r="D60" s="2" t="s">
        <v>34</v>
      </c>
      <c r="E60" s="2" t="s">
        <v>1</v>
      </c>
      <c r="F60" s="4"/>
      <c r="G60" s="2" t="s">
        <v>34</v>
      </c>
      <c r="H60" s="2" t="s">
        <v>1</v>
      </c>
      <c r="I60" s="4"/>
      <c r="J60" s="2"/>
      <c r="K60" s="6"/>
    </row>
    <row r="61" spans="1:11" x14ac:dyDescent="0.25">
      <c r="A61" s="2" t="s">
        <v>27</v>
      </c>
      <c r="B61" s="2">
        <v>10</v>
      </c>
      <c r="C61" s="4">
        <f t="shared" si="0"/>
        <v>0.4</v>
      </c>
      <c r="D61" s="2" t="s">
        <v>27</v>
      </c>
      <c r="E61" s="2">
        <v>4</v>
      </c>
      <c r="F61" s="4">
        <f t="shared" si="1"/>
        <v>0.4</v>
      </c>
      <c r="G61" s="2" t="s">
        <v>27</v>
      </c>
      <c r="H61" s="2">
        <v>5</v>
      </c>
      <c r="I61" s="4">
        <f t="shared" si="2"/>
        <v>0.23809523809523808</v>
      </c>
      <c r="J61" s="2"/>
      <c r="K61" s="6">
        <f t="shared" si="3"/>
        <v>0.34603174603174608</v>
      </c>
    </row>
    <row r="62" spans="1:11" x14ac:dyDescent="0.25">
      <c r="A62" s="2" t="s">
        <v>26</v>
      </c>
      <c r="B62" s="2">
        <v>15</v>
      </c>
      <c r="C62" s="4">
        <f t="shared" si="0"/>
        <v>0.6</v>
      </c>
      <c r="D62" s="2" t="s">
        <v>26</v>
      </c>
      <c r="E62" s="2">
        <v>5</v>
      </c>
      <c r="F62" s="4">
        <f t="shared" si="1"/>
        <v>0.5</v>
      </c>
      <c r="G62" s="2" t="s">
        <v>26</v>
      </c>
      <c r="H62" s="2">
        <v>16</v>
      </c>
      <c r="I62" s="4">
        <f t="shared" si="2"/>
        <v>0.76190476190476186</v>
      </c>
      <c r="J62" s="2"/>
      <c r="K62" s="6">
        <f t="shared" si="3"/>
        <v>0.62063492063492065</v>
      </c>
    </row>
    <row r="63" spans="1:11" x14ac:dyDescent="0.25">
      <c r="A63" s="24" t="s">
        <v>30</v>
      </c>
      <c r="B63" s="2">
        <v>0</v>
      </c>
      <c r="C63" s="4">
        <f t="shared" si="0"/>
        <v>0</v>
      </c>
      <c r="D63" s="2" t="s">
        <v>30</v>
      </c>
      <c r="E63" s="2">
        <v>1</v>
      </c>
      <c r="F63" s="4">
        <f t="shared" si="1"/>
        <v>0.1</v>
      </c>
      <c r="G63" s="24" t="s">
        <v>30</v>
      </c>
      <c r="H63" s="24">
        <v>0</v>
      </c>
      <c r="I63" s="4">
        <f t="shared" si="2"/>
        <v>0</v>
      </c>
      <c r="J63" s="2"/>
      <c r="K63" s="6">
        <f t="shared" si="3"/>
        <v>3.3333333333333333E-2</v>
      </c>
    </row>
    <row r="64" spans="1:11" x14ac:dyDescent="0.25">
      <c r="A64" s="2" t="s">
        <v>35</v>
      </c>
      <c r="B64" s="2" t="s">
        <v>1</v>
      </c>
      <c r="C64" s="4"/>
      <c r="D64" s="2" t="s">
        <v>35</v>
      </c>
      <c r="E64" s="2" t="s">
        <v>1</v>
      </c>
      <c r="F64" s="4"/>
      <c r="G64" s="2" t="s">
        <v>35</v>
      </c>
      <c r="H64" s="2" t="s">
        <v>1</v>
      </c>
      <c r="I64" s="4"/>
      <c r="J64" s="2"/>
      <c r="K64" s="6"/>
    </row>
    <row r="65" spans="1:11" x14ac:dyDescent="0.25">
      <c r="A65" s="2" t="s">
        <v>37</v>
      </c>
      <c r="B65" s="2">
        <v>13</v>
      </c>
      <c r="C65" s="4">
        <f t="shared" si="0"/>
        <v>0.52</v>
      </c>
      <c r="D65" s="2" t="s">
        <v>37</v>
      </c>
      <c r="E65" s="2">
        <v>6</v>
      </c>
      <c r="F65" s="4">
        <f t="shared" si="1"/>
        <v>0.6</v>
      </c>
      <c r="G65" s="2" t="s">
        <v>37</v>
      </c>
      <c r="H65" s="2">
        <v>11</v>
      </c>
      <c r="I65" s="4">
        <f t="shared" si="2"/>
        <v>0.52380952380952384</v>
      </c>
      <c r="J65" s="2"/>
      <c r="K65" s="6">
        <f t="shared" si="3"/>
        <v>0.54793650793650794</v>
      </c>
    </row>
    <row r="66" spans="1:11" x14ac:dyDescent="0.25">
      <c r="A66" s="2" t="s">
        <v>36</v>
      </c>
      <c r="B66" s="2">
        <v>10</v>
      </c>
      <c r="C66" s="4">
        <f t="shared" si="0"/>
        <v>0.4</v>
      </c>
      <c r="D66" s="2" t="s">
        <v>36</v>
      </c>
      <c r="E66" s="2">
        <v>4</v>
      </c>
      <c r="F66" s="4">
        <f t="shared" si="1"/>
        <v>0.4</v>
      </c>
      <c r="G66" s="2" t="s">
        <v>36</v>
      </c>
      <c r="H66" s="2">
        <v>10</v>
      </c>
      <c r="I66" s="4">
        <f t="shared" si="2"/>
        <v>0.47619047619047616</v>
      </c>
      <c r="J66" s="2"/>
      <c r="K66" s="6">
        <f t="shared" si="3"/>
        <v>0.42539682539682538</v>
      </c>
    </row>
    <row r="67" spans="1:11" x14ac:dyDescent="0.25">
      <c r="A67" s="2" t="s">
        <v>48</v>
      </c>
      <c r="B67" s="2">
        <v>2</v>
      </c>
      <c r="C67" s="4">
        <f t="shared" si="0"/>
        <v>0.08</v>
      </c>
      <c r="D67" s="2" t="s">
        <v>48</v>
      </c>
      <c r="E67" s="2">
        <v>0</v>
      </c>
      <c r="F67" s="4">
        <f t="shared" si="1"/>
        <v>0</v>
      </c>
      <c r="G67" s="2" t="s">
        <v>48</v>
      </c>
      <c r="H67" s="2">
        <v>0</v>
      </c>
      <c r="I67" s="4">
        <f t="shared" si="2"/>
        <v>0</v>
      </c>
      <c r="J67" s="2"/>
      <c r="K67" s="6">
        <f t="shared" si="3"/>
        <v>2.6666666666666668E-2</v>
      </c>
    </row>
    <row r="68" spans="1:11" x14ac:dyDescent="0.25">
      <c r="A68" s="2" t="s">
        <v>38</v>
      </c>
      <c r="B68" s="2" t="s">
        <v>1</v>
      </c>
      <c r="C68" s="4"/>
      <c r="D68" s="2" t="s">
        <v>38</v>
      </c>
      <c r="E68" s="2" t="s">
        <v>1</v>
      </c>
      <c r="F68" s="4"/>
      <c r="G68" s="2" t="s">
        <v>38</v>
      </c>
      <c r="H68" s="2" t="s">
        <v>1</v>
      </c>
      <c r="I68" s="4"/>
      <c r="J68" s="2"/>
      <c r="K68" s="6"/>
    </row>
    <row r="69" spans="1:11" x14ac:dyDescent="0.25">
      <c r="A69" s="2" t="s">
        <v>36</v>
      </c>
      <c r="B69" s="2">
        <v>13</v>
      </c>
      <c r="C69" s="4">
        <f t="shared" ref="C68:C78" si="4">B69/25</f>
        <v>0.52</v>
      </c>
      <c r="D69" s="2" t="s">
        <v>36</v>
      </c>
      <c r="E69" s="2">
        <v>8</v>
      </c>
      <c r="F69" s="4">
        <f t="shared" ref="F68:F79" si="5">E69/10</f>
        <v>0.8</v>
      </c>
      <c r="G69" s="2" t="s">
        <v>36</v>
      </c>
      <c r="H69" s="2">
        <v>11</v>
      </c>
      <c r="I69" s="4">
        <f t="shared" ref="I68:I78" si="6">H69/21</f>
        <v>0.52380952380952384</v>
      </c>
      <c r="J69" s="2"/>
      <c r="K69" s="6">
        <f t="shared" ref="K68:K79" si="7">AVERAGE(C69,F69,I69)</f>
        <v>0.61460317460317471</v>
      </c>
    </row>
    <row r="70" spans="1:11" x14ac:dyDescent="0.25">
      <c r="A70" s="2" t="s">
        <v>37</v>
      </c>
      <c r="B70" s="2">
        <v>11</v>
      </c>
      <c r="C70" s="4">
        <f t="shared" si="4"/>
        <v>0.44</v>
      </c>
      <c r="D70" s="2" t="s">
        <v>37</v>
      </c>
      <c r="E70" s="2">
        <v>2</v>
      </c>
      <c r="F70" s="4">
        <f t="shared" si="5"/>
        <v>0.2</v>
      </c>
      <c r="G70" s="2" t="s">
        <v>37</v>
      </c>
      <c r="H70" s="2">
        <v>9</v>
      </c>
      <c r="I70" s="4">
        <f t="shared" si="6"/>
        <v>0.42857142857142855</v>
      </c>
      <c r="J70" s="2"/>
      <c r="K70" s="6">
        <f t="shared" si="7"/>
        <v>0.35619047619047617</v>
      </c>
    </row>
    <row r="71" spans="1:11" x14ac:dyDescent="0.25">
      <c r="A71" s="2" t="s">
        <v>48</v>
      </c>
      <c r="B71" s="2">
        <v>1</v>
      </c>
      <c r="C71" s="4">
        <f t="shared" si="4"/>
        <v>0.04</v>
      </c>
      <c r="D71" s="2" t="s">
        <v>48</v>
      </c>
      <c r="E71" s="2">
        <v>0</v>
      </c>
      <c r="F71" s="4">
        <f t="shared" si="5"/>
        <v>0</v>
      </c>
      <c r="G71" s="2" t="s">
        <v>48</v>
      </c>
      <c r="H71" s="2">
        <v>1</v>
      </c>
      <c r="I71" s="4">
        <f t="shared" si="6"/>
        <v>4.7619047619047616E-2</v>
      </c>
      <c r="J71" s="2"/>
      <c r="K71" s="6">
        <f t="shared" si="7"/>
        <v>2.9206349206349208E-2</v>
      </c>
    </row>
    <row r="72" spans="1:11" x14ac:dyDescent="0.25">
      <c r="A72" s="2" t="s">
        <v>39</v>
      </c>
      <c r="B72" s="2" t="s">
        <v>1</v>
      </c>
      <c r="C72" s="4"/>
      <c r="D72" s="2" t="s">
        <v>39</v>
      </c>
      <c r="E72" s="2" t="s">
        <v>1</v>
      </c>
      <c r="F72" s="4"/>
      <c r="G72" s="2" t="s">
        <v>39</v>
      </c>
      <c r="H72" s="2" t="s">
        <v>1</v>
      </c>
      <c r="I72" s="4"/>
      <c r="J72" s="2"/>
      <c r="K72" s="6"/>
    </row>
    <row r="73" spans="1:11" x14ac:dyDescent="0.25">
      <c r="A73" s="2" t="s">
        <v>37</v>
      </c>
      <c r="B73" s="2">
        <v>13</v>
      </c>
      <c r="C73" s="4">
        <f t="shared" si="4"/>
        <v>0.52</v>
      </c>
      <c r="D73" s="2" t="s">
        <v>37</v>
      </c>
      <c r="E73" s="2">
        <v>4</v>
      </c>
      <c r="F73" s="4">
        <f t="shared" si="5"/>
        <v>0.4</v>
      </c>
      <c r="G73" s="2" t="s">
        <v>37</v>
      </c>
      <c r="H73" s="2">
        <v>7</v>
      </c>
      <c r="I73" s="4">
        <f t="shared" si="6"/>
        <v>0.33333333333333331</v>
      </c>
      <c r="J73" s="2"/>
      <c r="K73" s="6">
        <f t="shared" si="7"/>
        <v>0.4177777777777778</v>
      </c>
    </row>
    <row r="74" spans="1:11" x14ac:dyDescent="0.25">
      <c r="A74" s="2" t="s">
        <v>36</v>
      </c>
      <c r="B74" s="2">
        <v>8</v>
      </c>
      <c r="C74" s="4">
        <f t="shared" si="4"/>
        <v>0.32</v>
      </c>
      <c r="D74" s="2" t="s">
        <v>36</v>
      </c>
      <c r="E74" s="2">
        <v>6</v>
      </c>
      <c r="F74" s="4">
        <f t="shared" si="5"/>
        <v>0.6</v>
      </c>
      <c r="G74" s="2" t="s">
        <v>36</v>
      </c>
      <c r="H74" s="2">
        <v>13</v>
      </c>
      <c r="I74" s="4">
        <f t="shared" si="6"/>
        <v>0.61904761904761907</v>
      </c>
      <c r="J74" s="2"/>
      <c r="K74" s="6">
        <f t="shared" si="7"/>
        <v>0.51301587301587304</v>
      </c>
    </row>
    <row r="75" spans="1:11" x14ac:dyDescent="0.25">
      <c r="A75" s="2" t="s">
        <v>48</v>
      </c>
      <c r="B75" s="2">
        <v>4</v>
      </c>
      <c r="C75" s="4">
        <f t="shared" si="4"/>
        <v>0.16</v>
      </c>
      <c r="D75" s="2" t="s">
        <v>48</v>
      </c>
      <c r="E75" s="2">
        <v>0</v>
      </c>
      <c r="F75" s="4">
        <f t="shared" si="5"/>
        <v>0</v>
      </c>
      <c r="G75" s="2" t="s">
        <v>48</v>
      </c>
      <c r="H75" s="2">
        <v>1</v>
      </c>
      <c r="I75" s="4">
        <f t="shared" si="6"/>
        <v>4.7619047619047616E-2</v>
      </c>
      <c r="J75" s="2"/>
      <c r="K75" s="6">
        <f t="shared" si="7"/>
        <v>6.9206349206349202E-2</v>
      </c>
    </row>
    <row r="76" spans="1:11" x14ac:dyDescent="0.25">
      <c r="A76" s="2" t="s">
        <v>40</v>
      </c>
      <c r="B76" s="2" t="s">
        <v>1</v>
      </c>
      <c r="C76" s="4"/>
      <c r="D76" s="2" t="s">
        <v>40</v>
      </c>
      <c r="E76" s="2" t="s">
        <v>1</v>
      </c>
      <c r="F76" s="4"/>
      <c r="G76" s="2" t="s">
        <v>40</v>
      </c>
      <c r="H76" s="2" t="s">
        <v>1</v>
      </c>
      <c r="I76" s="4"/>
      <c r="J76" s="2"/>
      <c r="K76" s="6"/>
    </row>
    <row r="77" spans="1:11" x14ac:dyDescent="0.25">
      <c r="A77" s="2" t="s">
        <v>15</v>
      </c>
      <c r="B77" s="2">
        <v>21</v>
      </c>
      <c r="C77" s="4">
        <f t="shared" si="4"/>
        <v>0.84</v>
      </c>
      <c r="D77" s="2" t="s">
        <v>15</v>
      </c>
      <c r="E77" s="2">
        <v>8</v>
      </c>
      <c r="F77" s="4">
        <f t="shared" si="5"/>
        <v>0.8</v>
      </c>
      <c r="G77" s="2" t="s">
        <v>15</v>
      </c>
      <c r="H77" s="2">
        <v>18</v>
      </c>
      <c r="I77" s="4">
        <f t="shared" si="6"/>
        <v>0.8571428571428571</v>
      </c>
      <c r="J77" s="2"/>
      <c r="K77" s="6">
        <f>AVERAGE(C77,F77,I77)</f>
        <v>0.83238095238095244</v>
      </c>
    </row>
    <row r="78" spans="1:11" x14ac:dyDescent="0.25">
      <c r="A78" s="2" t="s">
        <v>65</v>
      </c>
      <c r="B78" s="2">
        <v>4</v>
      </c>
      <c r="C78" s="4">
        <f t="shared" si="4"/>
        <v>0.16</v>
      </c>
      <c r="D78" s="2" t="s">
        <v>65</v>
      </c>
      <c r="E78" s="2">
        <v>1</v>
      </c>
      <c r="F78" s="4">
        <f t="shared" si="5"/>
        <v>0.1</v>
      </c>
      <c r="G78" s="2" t="s">
        <v>79</v>
      </c>
      <c r="H78" s="2">
        <v>2</v>
      </c>
      <c r="I78" s="4">
        <f>H78/21</f>
        <v>9.5238095238095233E-2</v>
      </c>
      <c r="J78" s="2"/>
      <c r="K78" s="6">
        <f t="shared" si="7"/>
        <v>0.11841269841269841</v>
      </c>
    </row>
    <row r="79" spans="1:11" x14ac:dyDescent="0.25">
      <c r="C79" s="7"/>
      <c r="D79" s="7" t="s">
        <v>72</v>
      </c>
      <c r="E79" s="7">
        <v>1</v>
      </c>
      <c r="F79" s="4">
        <f t="shared" si="5"/>
        <v>0.1</v>
      </c>
      <c r="G79" s="7" t="s">
        <v>76</v>
      </c>
      <c r="H79" s="7">
        <v>1</v>
      </c>
      <c r="I79" s="4">
        <f>H79/21</f>
        <v>4.7619047619047616E-2</v>
      </c>
      <c r="J79" s="2"/>
      <c r="K79" s="6">
        <f t="shared" si="7"/>
        <v>7.3809523809523811E-2</v>
      </c>
    </row>
    <row r="80" spans="1:11" x14ac:dyDescent="0.25">
      <c r="C80" s="26"/>
      <c r="D80" s="26"/>
      <c r="E80" s="26"/>
      <c r="F80" s="26"/>
      <c r="G80" s="26"/>
      <c r="H80" s="26"/>
      <c r="I80" s="26"/>
      <c r="J80" s="25"/>
    </row>
    <row r="81" spans="3:10" x14ac:dyDescent="0.25">
      <c r="C81" s="25"/>
      <c r="D81" s="25"/>
      <c r="E81" s="25"/>
      <c r="F81" s="25"/>
      <c r="G81" s="25"/>
      <c r="H81" s="25"/>
      <c r="I81" s="25"/>
      <c r="J81" s="25"/>
    </row>
    <row r="82" spans="3:10" x14ac:dyDescent="0.25">
      <c r="D82" s="25"/>
      <c r="E82" s="25"/>
      <c r="F82" s="25"/>
      <c r="G82" s="25"/>
      <c r="H82" s="25"/>
      <c r="I82" s="25"/>
      <c r="J82" s="25"/>
    </row>
    <row r="83" spans="3:10" x14ac:dyDescent="0.25">
      <c r="D83" s="25"/>
      <c r="E83" s="25"/>
      <c r="F83" s="25"/>
      <c r="G83" s="25"/>
      <c r="H83" s="25"/>
      <c r="I83" s="25"/>
      <c r="J83" s="25"/>
    </row>
    <row r="84" spans="3:10" x14ac:dyDescent="0.25">
      <c r="D84" s="25"/>
      <c r="E84" s="25"/>
      <c r="F84" s="25"/>
      <c r="G84" s="25"/>
      <c r="H84" s="25"/>
      <c r="I84" s="25"/>
      <c r="J84" s="2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opLeftCell="A67" workbookViewId="0">
      <selection activeCell="J85" sqref="J85"/>
    </sheetView>
  </sheetViews>
  <sheetFormatPr defaultRowHeight="15" x14ac:dyDescent="0.25"/>
  <cols>
    <col min="1" max="1" width="14.85546875" customWidth="1"/>
    <col min="2" max="2" width="19.28515625" customWidth="1"/>
    <col min="4" max="4" width="27.5703125" customWidth="1"/>
    <col min="5" max="5" width="21.28515625" customWidth="1"/>
    <col min="7" max="7" width="20.85546875" customWidth="1"/>
    <col min="8" max="8" width="23.7109375" customWidth="1"/>
    <col min="11" max="11" width="12.140625" customWidth="1"/>
  </cols>
  <sheetData>
    <row r="1" spans="1:11" x14ac:dyDescent="0.25">
      <c r="A1" s="2" t="s">
        <v>86</v>
      </c>
      <c r="B1" s="2"/>
      <c r="C1" s="2"/>
      <c r="D1" s="27" t="s">
        <v>90</v>
      </c>
      <c r="E1" s="2"/>
      <c r="F1" s="2"/>
      <c r="G1" s="2" t="s">
        <v>89</v>
      </c>
      <c r="H1" s="2"/>
      <c r="I1" s="2"/>
      <c r="J1" s="18"/>
      <c r="K1" s="2" t="s">
        <v>94</v>
      </c>
    </row>
    <row r="2" spans="1:11" x14ac:dyDescent="0.25">
      <c r="A2" s="2" t="s">
        <v>0</v>
      </c>
      <c r="B2" s="2" t="s">
        <v>1</v>
      </c>
      <c r="C2" s="2"/>
      <c r="D2" s="2" t="s">
        <v>0</v>
      </c>
      <c r="E2" s="2" t="s">
        <v>1</v>
      </c>
      <c r="F2" s="2"/>
      <c r="G2" s="2" t="s">
        <v>0</v>
      </c>
      <c r="H2" s="2" t="s">
        <v>1</v>
      </c>
      <c r="I2" s="2"/>
      <c r="J2" s="18"/>
      <c r="K2" s="2"/>
    </row>
    <row r="3" spans="1:11" x14ac:dyDescent="0.25">
      <c r="A3" s="2" t="s">
        <v>80</v>
      </c>
      <c r="B3" s="2">
        <v>18</v>
      </c>
      <c r="C3" s="4">
        <f>B3/18</f>
        <v>1</v>
      </c>
      <c r="D3" s="2" t="s">
        <v>80</v>
      </c>
      <c r="E3" s="2">
        <v>7</v>
      </c>
      <c r="F3" s="4">
        <f>E3/7</f>
        <v>1</v>
      </c>
      <c r="G3" s="2" t="s">
        <v>80</v>
      </c>
      <c r="H3" s="2">
        <v>25</v>
      </c>
      <c r="I3" s="4">
        <f>H3/25</f>
        <v>1</v>
      </c>
      <c r="J3" s="18"/>
      <c r="K3" s="6">
        <f>AVERAGE(C3,F3,I3)</f>
        <v>1</v>
      </c>
    </row>
    <row r="4" spans="1:11" x14ac:dyDescent="0.25">
      <c r="A4" s="2" t="s">
        <v>3</v>
      </c>
      <c r="B4" s="2" t="s">
        <v>1</v>
      </c>
      <c r="C4" s="4"/>
      <c r="D4" s="2" t="s">
        <v>3</v>
      </c>
      <c r="E4" s="2" t="s">
        <v>1</v>
      </c>
      <c r="F4" s="4"/>
      <c r="G4" s="2" t="s">
        <v>3</v>
      </c>
      <c r="H4" s="2" t="s">
        <v>1</v>
      </c>
      <c r="I4" s="4"/>
      <c r="J4" s="18"/>
      <c r="K4" s="6"/>
    </row>
    <row r="5" spans="1:11" x14ac:dyDescent="0.25">
      <c r="A5" s="2" t="s">
        <v>5</v>
      </c>
      <c r="B5" s="2">
        <v>16</v>
      </c>
      <c r="C5" s="4">
        <f t="shared" ref="C4:C67" si="0">B5/18</f>
        <v>0.88888888888888884</v>
      </c>
      <c r="D5" s="2" t="s">
        <v>5</v>
      </c>
      <c r="E5" s="2">
        <v>5</v>
      </c>
      <c r="F5" s="4">
        <f t="shared" ref="F4:F67" si="1">E5/7</f>
        <v>0.7142857142857143</v>
      </c>
      <c r="G5" s="2" t="s">
        <v>5</v>
      </c>
      <c r="H5" s="2">
        <v>13</v>
      </c>
      <c r="I5" s="4">
        <f t="shared" ref="I4:I67" si="2">H5/25</f>
        <v>0.52</v>
      </c>
      <c r="J5" s="18"/>
      <c r="K5" s="6">
        <f t="shared" ref="K4:K67" si="3">AVERAGE(C5,F5,I5)</f>
        <v>0.70772486772486776</v>
      </c>
    </row>
    <row r="6" spans="1:11" x14ac:dyDescent="0.25">
      <c r="A6" s="2" t="s">
        <v>4</v>
      </c>
      <c r="B6" s="2">
        <v>2</v>
      </c>
      <c r="C6" s="4">
        <f t="shared" si="0"/>
        <v>0.1111111111111111</v>
      </c>
      <c r="D6" s="2" t="s">
        <v>4</v>
      </c>
      <c r="E6" s="2">
        <v>2</v>
      </c>
      <c r="F6" s="4">
        <f t="shared" si="1"/>
        <v>0.2857142857142857</v>
      </c>
      <c r="G6" s="2" t="s">
        <v>4</v>
      </c>
      <c r="H6" s="2">
        <v>12</v>
      </c>
      <c r="I6" s="4">
        <f t="shared" si="2"/>
        <v>0.48</v>
      </c>
      <c r="J6" s="18"/>
      <c r="K6" s="6">
        <f t="shared" si="3"/>
        <v>0.29227513227513224</v>
      </c>
    </row>
    <row r="7" spans="1:11" x14ac:dyDescent="0.25">
      <c r="A7" s="2" t="s">
        <v>6</v>
      </c>
      <c r="B7" s="2" t="s">
        <v>1</v>
      </c>
      <c r="C7" s="4"/>
      <c r="D7" s="2" t="s">
        <v>6</v>
      </c>
      <c r="E7" s="2" t="s">
        <v>1</v>
      </c>
      <c r="F7" s="4"/>
      <c r="G7" s="2" t="s">
        <v>6</v>
      </c>
      <c r="H7" s="2" t="s">
        <v>1</v>
      </c>
      <c r="I7" s="4"/>
      <c r="J7" s="18"/>
      <c r="K7" s="6"/>
    </row>
    <row r="8" spans="1:11" x14ac:dyDescent="0.25">
      <c r="A8" s="2" t="s">
        <v>7</v>
      </c>
      <c r="B8" s="2">
        <v>17</v>
      </c>
      <c r="C8" s="4">
        <f t="shared" si="0"/>
        <v>0.94444444444444442</v>
      </c>
      <c r="D8" s="2" t="s">
        <v>7</v>
      </c>
      <c r="E8" s="2">
        <v>6</v>
      </c>
      <c r="F8" s="4">
        <f t="shared" si="1"/>
        <v>0.8571428571428571</v>
      </c>
      <c r="G8" s="2" t="s">
        <v>7</v>
      </c>
      <c r="H8" s="2">
        <v>23</v>
      </c>
      <c r="I8" s="4">
        <f t="shared" si="2"/>
        <v>0.92</v>
      </c>
      <c r="J8" s="18"/>
      <c r="K8" s="6">
        <f t="shared" si="3"/>
        <v>0.90719576719576711</v>
      </c>
    </row>
    <row r="9" spans="1:11" x14ac:dyDescent="0.25">
      <c r="A9" s="2" t="s">
        <v>8</v>
      </c>
      <c r="B9" s="2">
        <v>0</v>
      </c>
      <c r="C9" s="4">
        <f t="shared" si="0"/>
        <v>0</v>
      </c>
      <c r="D9" s="2" t="s">
        <v>8</v>
      </c>
      <c r="E9" s="2">
        <v>1</v>
      </c>
      <c r="F9" s="4">
        <f t="shared" si="1"/>
        <v>0.14285714285714285</v>
      </c>
      <c r="G9" s="2" t="s">
        <v>8</v>
      </c>
      <c r="H9" s="2">
        <v>2</v>
      </c>
      <c r="I9" s="4">
        <f t="shared" si="2"/>
        <v>0.08</v>
      </c>
      <c r="J9" s="18"/>
      <c r="K9" s="6">
        <f t="shared" si="3"/>
        <v>7.4285714285714288E-2</v>
      </c>
    </row>
    <row r="10" spans="1:11" x14ac:dyDescent="0.25">
      <c r="A10" s="2" t="s">
        <v>9</v>
      </c>
      <c r="B10" s="2">
        <v>1</v>
      </c>
      <c r="C10" s="4">
        <f t="shared" si="0"/>
        <v>5.5555555555555552E-2</v>
      </c>
      <c r="D10" s="2" t="s">
        <v>9</v>
      </c>
      <c r="E10" s="2">
        <v>0</v>
      </c>
      <c r="F10" s="4">
        <f t="shared" si="1"/>
        <v>0</v>
      </c>
      <c r="G10" s="2" t="s">
        <v>9</v>
      </c>
      <c r="H10" s="2">
        <v>0</v>
      </c>
      <c r="I10" s="4">
        <f t="shared" si="2"/>
        <v>0</v>
      </c>
      <c r="J10" s="18"/>
      <c r="K10" s="6">
        <f t="shared" si="3"/>
        <v>1.8518518518518517E-2</v>
      </c>
    </row>
    <row r="11" spans="1:11" x14ac:dyDescent="0.25">
      <c r="A11" s="2" t="s">
        <v>10</v>
      </c>
      <c r="B11" s="2" t="s">
        <v>1</v>
      </c>
      <c r="C11" s="4"/>
      <c r="D11" s="2" t="s">
        <v>10</v>
      </c>
      <c r="E11" s="2" t="s">
        <v>1</v>
      </c>
      <c r="F11" s="4"/>
      <c r="G11" s="2" t="s">
        <v>10</v>
      </c>
      <c r="H11" s="2" t="s">
        <v>1</v>
      </c>
      <c r="I11" s="4"/>
      <c r="J11" s="18"/>
      <c r="K11" s="6"/>
    </row>
    <row r="12" spans="1:11" x14ac:dyDescent="0.25">
      <c r="A12" s="2" t="s">
        <v>11</v>
      </c>
      <c r="B12" s="2">
        <v>17</v>
      </c>
      <c r="C12" s="4">
        <f t="shared" si="0"/>
        <v>0.94444444444444442</v>
      </c>
      <c r="D12" s="2" t="s">
        <v>11</v>
      </c>
      <c r="E12" s="2">
        <v>6</v>
      </c>
      <c r="F12" s="4">
        <f t="shared" si="1"/>
        <v>0.8571428571428571</v>
      </c>
      <c r="G12" s="2" t="s">
        <v>11</v>
      </c>
      <c r="H12" s="2">
        <v>19</v>
      </c>
      <c r="I12" s="4">
        <f t="shared" si="2"/>
        <v>0.76</v>
      </c>
      <c r="J12" s="18"/>
      <c r="K12" s="6">
        <f t="shared" si="3"/>
        <v>0.85386243386243377</v>
      </c>
    </row>
    <row r="13" spans="1:11" x14ac:dyDescent="0.25">
      <c r="A13" s="2" t="s">
        <v>15</v>
      </c>
      <c r="B13" s="2">
        <v>1</v>
      </c>
      <c r="C13" s="4">
        <f t="shared" si="0"/>
        <v>5.5555555555555552E-2</v>
      </c>
      <c r="D13" s="2" t="s">
        <v>15</v>
      </c>
      <c r="E13" s="2">
        <v>1</v>
      </c>
      <c r="F13" s="4">
        <f t="shared" si="1"/>
        <v>0.14285714285714285</v>
      </c>
      <c r="G13" s="2" t="s">
        <v>15</v>
      </c>
      <c r="H13" s="2">
        <v>6</v>
      </c>
      <c r="I13" s="4">
        <f t="shared" si="2"/>
        <v>0.24</v>
      </c>
      <c r="J13" s="18"/>
      <c r="K13" s="6">
        <f t="shared" si="3"/>
        <v>0.14613756613756612</v>
      </c>
    </row>
    <row r="14" spans="1:11" x14ac:dyDescent="0.25">
      <c r="A14" s="2" t="s">
        <v>12</v>
      </c>
      <c r="B14" s="2" t="s">
        <v>1</v>
      </c>
      <c r="C14" s="4"/>
      <c r="D14" s="2" t="s">
        <v>12</v>
      </c>
      <c r="E14" s="2" t="s">
        <v>1</v>
      </c>
      <c r="F14" s="4"/>
      <c r="G14" s="2" t="s">
        <v>12</v>
      </c>
      <c r="H14" s="2" t="s">
        <v>1</v>
      </c>
      <c r="I14" s="4"/>
      <c r="J14" s="18"/>
      <c r="K14" s="6"/>
    </row>
    <row r="15" spans="1:11" x14ac:dyDescent="0.25">
      <c r="A15" s="2" t="s">
        <v>13</v>
      </c>
      <c r="B15" s="2">
        <v>15</v>
      </c>
      <c r="C15" s="4">
        <f t="shared" si="0"/>
        <v>0.83333333333333337</v>
      </c>
      <c r="D15" s="2" t="s">
        <v>13</v>
      </c>
      <c r="E15" s="2">
        <v>3</v>
      </c>
      <c r="F15" s="4">
        <f t="shared" si="1"/>
        <v>0.42857142857142855</v>
      </c>
      <c r="G15" s="2" t="s">
        <v>13</v>
      </c>
      <c r="H15" s="2">
        <v>16</v>
      </c>
      <c r="I15" s="4">
        <f t="shared" si="2"/>
        <v>0.64</v>
      </c>
      <c r="J15" s="18"/>
      <c r="K15" s="6">
        <f t="shared" si="3"/>
        <v>0.63396825396825396</v>
      </c>
    </row>
    <row r="16" spans="1:11" x14ac:dyDescent="0.25">
      <c r="A16" s="2" t="s">
        <v>54</v>
      </c>
      <c r="B16" s="2">
        <v>3</v>
      </c>
      <c r="C16" s="4">
        <f t="shared" si="0"/>
        <v>0.16666666666666666</v>
      </c>
      <c r="D16" s="2" t="s">
        <v>54</v>
      </c>
      <c r="E16" s="2">
        <v>4</v>
      </c>
      <c r="F16" s="4">
        <f t="shared" si="1"/>
        <v>0.5714285714285714</v>
      </c>
      <c r="G16" s="2" t="s">
        <v>54</v>
      </c>
      <c r="H16" s="2">
        <v>9</v>
      </c>
      <c r="I16" s="4">
        <f t="shared" si="2"/>
        <v>0.36</v>
      </c>
      <c r="J16" s="18"/>
      <c r="K16" s="6">
        <f t="shared" si="3"/>
        <v>0.36603174603174599</v>
      </c>
    </row>
    <row r="17" spans="1:11" x14ac:dyDescent="0.25">
      <c r="A17" s="2" t="s">
        <v>14</v>
      </c>
      <c r="B17" s="2" t="s">
        <v>1</v>
      </c>
      <c r="C17" s="4"/>
      <c r="D17" s="2" t="s">
        <v>14</v>
      </c>
      <c r="E17" s="2" t="s">
        <v>1</v>
      </c>
      <c r="F17" s="4"/>
      <c r="G17" s="2" t="s">
        <v>14</v>
      </c>
      <c r="H17" s="2" t="s">
        <v>1</v>
      </c>
      <c r="I17" s="4"/>
      <c r="J17" s="18"/>
      <c r="K17" s="6"/>
    </row>
    <row r="18" spans="1:11" x14ac:dyDescent="0.25">
      <c r="A18" s="2" t="s">
        <v>15</v>
      </c>
      <c r="B18" s="2">
        <v>17</v>
      </c>
      <c r="C18" s="4">
        <f t="shared" si="0"/>
        <v>0.94444444444444442</v>
      </c>
      <c r="D18" s="2" t="s">
        <v>15</v>
      </c>
      <c r="E18" s="2">
        <v>6</v>
      </c>
      <c r="F18" s="4">
        <f t="shared" si="1"/>
        <v>0.8571428571428571</v>
      </c>
      <c r="G18" s="2" t="s">
        <v>15</v>
      </c>
      <c r="H18" s="2">
        <v>23</v>
      </c>
      <c r="I18" s="4">
        <f t="shared" si="2"/>
        <v>0.92</v>
      </c>
      <c r="J18" s="18"/>
      <c r="K18" s="6">
        <f t="shared" si="3"/>
        <v>0.90719576719576711</v>
      </c>
    </row>
    <row r="19" spans="1:11" x14ac:dyDescent="0.25">
      <c r="A19" s="2" t="s">
        <v>11</v>
      </c>
      <c r="B19" s="2">
        <v>1</v>
      </c>
      <c r="C19" s="4">
        <f t="shared" si="0"/>
        <v>5.5555555555555552E-2</v>
      </c>
      <c r="D19" s="2" t="s">
        <v>11</v>
      </c>
      <c r="E19" s="2">
        <v>1</v>
      </c>
      <c r="F19" s="4">
        <f t="shared" si="1"/>
        <v>0.14285714285714285</v>
      </c>
      <c r="G19" s="2" t="s">
        <v>11</v>
      </c>
      <c r="H19" s="2">
        <v>2</v>
      </c>
      <c r="I19" s="4">
        <f t="shared" si="2"/>
        <v>0.08</v>
      </c>
      <c r="J19" s="18"/>
      <c r="K19" s="6">
        <f t="shared" si="3"/>
        <v>9.2804232804232792E-2</v>
      </c>
    </row>
    <row r="20" spans="1:11" x14ac:dyDescent="0.25">
      <c r="A20" s="2" t="s">
        <v>16</v>
      </c>
      <c r="B20" s="2" t="s">
        <v>1</v>
      </c>
      <c r="C20" s="4"/>
      <c r="D20" s="2" t="s">
        <v>16</v>
      </c>
      <c r="E20" s="2" t="s">
        <v>1</v>
      </c>
      <c r="F20" s="4"/>
      <c r="G20" s="2" t="s">
        <v>16</v>
      </c>
      <c r="H20" s="2" t="s">
        <v>1</v>
      </c>
      <c r="I20" s="4"/>
      <c r="J20" s="18"/>
      <c r="K20" s="6"/>
    </row>
    <row r="21" spans="1:11" x14ac:dyDescent="0.25">
      <c r="A21" s="2" t="s">
        <v>15</v>
      </c>
      <c r="B21" s="2">
        <v>15</v>
      </c>
      <c r="C21" s="4">
        <f t="shared" si="0"/>
        <v>0.83333333333333337</v>
      </c>
      <c r="D21" s="2" t="s">
        <v>15</v>
      </c>
      <c r="E21" s="2">
        <v>5</v>
      </c>
      <c r="F21" s="4">
        <f t="shared" si="1"/>
        <v>0.7142857142857143</v>
      </c>
      <c r="G21" s="2" t="s">
        <v>15</v>
      </c>
      <c r="H21" s="2">
        <v>22</v>
      </c>
      <c r="I21" s="4">
        <f t="shared" si="2"/>
        <v>0.88</v>
      </c>
      <c r="J21" s="18"/>
      <c r="K21" s="6">
        <f t="shared" si="3"/>
        <v>0.80920634920634926</v>
      </c>
    </row>
    <row r="22" spans="1:11" x14ac:dyDescent="0.25">
      <c r="A22" s="2" t="s">
        <v>11</v>
      </c>
      <c r="B22" s="2">
        <v>3</v>
      </c>
      <c r="C22" s="4">
        <f t="shared" si="0"/>
        <v>0.16666666666666666</v>
      </c>
      <c r="D22" s="2" t="s">
        <v>11</v>
      </c>
      <c r="E22" s="2">
        <v>2</v>
      </c>
      <c r="F22" s="4">
        <f t="shared" si="1"/>
        <v>0.2857142857142857</v>
      </c>
      <c r="G22" s="2" t="s">
        <v>11</v>
      </c>
      <c r="H22" s="2">
        <v>3</v>
      </c>
      <c r="I22" s="4">
        <f t="shared" si="2"/>
        <v>0.12</v>
      </c>
      <c r="J22" s="18"/>
      <c r="K22" s="6">
        <f t="shared" si="3"/>
        <v>0.19079365079365077</v>
      </c>
    </row>
    <row r="23" spans="1:11" x14ac:dyDescent="0.25">
      <c r="A23" s="2" t="s">
        <v>17</v>
      </c>
      <c r="B23" s="2" t="s">
        <v>1</v>
      </c>
      <c r="C23" s="4"/>
      <c r="D23" s="2" t="s">
        <v>17</v>
      </c>
      <c r="E23" s="2" t="s">
        <v>1</v>
      </c>
      <c r="F23" s="4"/>
      <c r="G23" s="2" t="s">
        <v>17</v>
      </c>
      <c r="H23" s="2" t="s">
        <v>1</v>
      </c>
      <c r="I23" s="4"/>
      <c r="J23" s="18"/>
      <c r="K23" s="6"/>
    </row>
    <row r="24" spans="1:11" x14ac:dyDescent="0.25">
      <c r="A24" s="2" t="s">
        <v>18</v>
      </c>
      <c r="B24" s="2">
        <v>13</v>
      </c>
      <c r="C24" s="4">
        <f t="shared" si="0"/>
        <v>0.72222222222222221</v>
      </c>
      <c r="D24" s="2" t="s">
        <v>18</v>
      </c>
      <c r="E24" s="2">
        <v>4</v>
      </c>
      <c r="F24" s="4">
        <f t="shared" si="1"/>
        <v>0.5714285714285714</v>
      </c>
      <c r="G24" s="2" t="s">
        <v>18</v>
      </c>
      <c r="H24" s="2">
        <v>15</v>
      </c>
      <c r="I24" s="4">
        <f t="shared" si="2"/>
        <v>0.6</v>
      </c>
      <c r="J24" s="18"/>
      <c r="K24" s="6">
        <f t="shared" si="3"/>
        <v>0.63121693121693123</v>
      </c>
    </row>
    <row r="25" spans="1:11" x14ac:dyDescent="0.25">
      <c r="A25" s="2" t="s">
        <v>93</v>
      </c>
      <c r="B25" s="2">
        <v>5</v>
      </c>
      <c r="C25" s="4">
        <f t="shared" si="0"/>
        <v>0.27777777777777779</v>
      </c>
      <c r="D25" s="2" t="s">
        <v>93</v>
      </c>
      <c r="E25" s="2">
        <v>3</v>
      </c>
      <c r="F25" s="4">
        <f t="shared" si="1"/>
        <v>0.42857142857142855</v>
      </c>
      <c r="G25" s="2" t="s">
        <v>93</v>
      </c>
      <c r="H25" s="2">
        <v>9</v>
      </c>
      <c r="I25" s="4">
        <f t="shared" si="2"/>
        <v>0.36</v>
      </c>
      <c r="J25" s="18"/>
      <c r="K25" s="6">
        <f t="shared" si="3"/>
        <v>0.35544973544973546</v>
      </c>
    </row>
    <row r="26" spans="1:11" x14ac:dyDescent="0.25">
      <c r="A26" s="2"/>
      <c r="B26" s="2"/>
      <c r="C26" s="4">
        <f t="shared" si="0"/>
        <v>0</v>
      </c>
      <c r="D26" s="2"/>
      <c r="E26" s="2"/>
      <c r="F26" s="4">
        <f t="shared" si="1"/>
        <v>0</v>
      </c>
      <c r="G26" s="2" t="s">
        <v>91</v>
      </c>
      <c r="H26" s="2">
        <v>1</v>
      </c>
      <c r="I26" s="4">
        <f t="shared" si="2"/>
        <v>0.04</v>
      </c>
      <c r="J26" s="18"/>
      <c r="K26" s="6">
        <f t="shared" si="3"/>
        <v>1.3333333333333334E-2</v>
      </c>
    </row>
    <row r="27" spans="1:11" x14ac:dyDescent="0.25">
      <c r="A27" s="2" t="s">
        <v>19</v>
      </c>
      <c r="B27" s="2" t="s">
        <v>1</v>
      </c>
      <c r="C27" s="4"/>
      <c r="D27" s="2" t="s">
        <v>19</v>
      </c>
      <c r="E27" s="2" t="s">
        <v>1</v>
      </c>
      <c r="F27" s="4"/>
      <c r="G27" s="2" t="s">
        <v>19</v>
      </c>
      <c r="H27" s="2" t="s">
        <v>1</v>
      </c>
      <c r="I27" s="4"/>
      <c r="J27" s="18"/>
      <c r="K27" s="6"/>
    </row>
    <row r="28" spans="1:11" x14ac:dyDescent="0.25">
      <c r="A28" s="2" t="s">
        <v>22</v>
      </c>
      <c r="B28" s="2">
        <v>11</v>
      </c>
      <c r="C28" s="4">
        <f t="shared" si="0"/>
        <v>0.61111111111111116</v>
      </c>
      <c r="D28" s="2" t="s">
        <v>22</v>
      </c>
      <c r="E28" s="2">
        <v>6</v>
      </c>
      <c r="F28" s="4">
        <f t="shared" si="1"/>
        <v>0.8571428571428571</v>
      </c>
      <c r="G28" s="2" t="s">
        <v>22</v>
      </c>
      <c r="H28" s="2">
        <v>16</v>
      </c>
      <c r="I28" s="4">
        <f t="shared" si="2"/>
        <v>0.64</v>
      </c>
      <c r="J28" s="18"/>
      <c r="K28" s="6">
        <f t="shared" si="3"/>
        <v>0.70275132275132279</v>
      </c>
    </row>
    <row r="29" spans="1:11" x14ac:dyDescent="0.25">
      <c r="A29" s="2" t="s">
        <v>20</v>
      </c>
      <c r="B29" s="2">
        <v>5</v>
      </c>
      <c r="C29" s="4">
        <f t="shared" si="0"/>
        <v>0.27777777777777779</v>
      </c>
      <c r="D29" s="2" t="s">
        <v>20</v>
      </c>
      <c r="E29" s="2">
        <v>1</v>
      </c>
      <c r="F29" s="4">
        <f t="shared" si="1"/>
        <v>0.14285714285714285</v>
      </c>
      <c r="G29" s="2" t="s">
        <v>20</v>
      </c>
      <c r="H29" s="2">
        <v>9</v>
      </c>
      <c r="I29" s="4">
        <f t="shared" si="2"/>
        <v>0.36</v>
      </c>
      <c r="J29" s="18"/>
      <c r="K29" s="6">
        <f t="shared" si="3"/>
        <v>0.26021164021164017</v>
      </c>
    </row>
    <row r="30" spans="1:11" x14ac:dyDescent="0.25">
      <c r="A30" s="2" t="s">
        <v>21</v>
      </c>
      <c r="B30" s="2">
        <v>2</v>
      </c>
      <c r="C30" s="4">
        <f t="shared" si="0"/>
        <v>0.1111111111111111</v>
      </c>
      <c r="D30" s="2" t="s">
        <v>21</v>
      </c>
      <c r="E30" s="2">
        <v>0</v>
      </c>
      <c r="F30" s="4">
        <f t="shared" si="1"/>
        <v>0</v>
      </c>
      <c r="G30" s="2" t="s">
        <v>21</v>
      </c>
      <c r="H30" s="2">
        <v>0</v>
      </c>
      <c r="I30" s="4">
        <f t="shared" si="2"/>
        <v>0</v>
      </c>
      <c r="J30" s="18"/>
      <c r="K30" s="6">
        <f t="shared" si="3"/>
        <v>3.7037037037037035E-2</v>
      </c>
    </row>
    <row r="31" spans="1:11" x14ac:dyDescent="0.25">
      <c r="A31" s="2" t="s">
        <v>23</v>
      </c>
      <c r="B31" s="2" t="s">
        <v>1</v>
      </c>
      <c r="C31" s="4"/>
      <c r="D31" s="2" t="s">
        <v>23</v>
      </c>
      <c r="E31" s="2" t="s">
        <v>1</v>
      </c>
      <c r="F31" s="4"/>
      <c r="G31" s="2" t="s">
        <v>23</v>
      </c>
      <c r="H31" s="2" t="s">
        <v>1</v>
      </c>
      <c r="I31" s="4"/>
      <c r="J31" s="18"/>
      <c r="K31" s="6"/>
    </row>
    <row r="32" spans="1:11" x14ac:dyDescent="0.25">
      <c r="A32" s="2" t="s">
        <v>11</v>
      </c>
      <c r="B32" s="2">
        <v>10</v>
      </c>
      <c r="C32" s="4">
        <f t="shared" si="0"/>
        <v>0.55555555555555558</v>
      </c>
      <c r="D32" s="2" t="s">
        <v>11</v>
      </c>
      <c r="E32" s="2">
        <v>2</v>
      </c>
      <c r="F32" s="4">
        <f t="shared" si="1"/>
        <v>0.2857142857142857</v>
      </c>
      <c r="G32" s="2" t="s">
        <v>11</v>
      </c>
      <c r="H32" s="2">
        <v>15</v>
      </c>
      <c r="I32" s="4">
        <f t="shared" si="2"/>
        <v>0.6</v>
      </c>
      <c r="J32" s="18"/>
      <c r="K32" s="6">
        <f t="shared" si="3"/>
        <v>0.48042328042328042</v>
      </c>
    </row>
    <row r="33" spans="1:11" x14ac:dyDescent="0.25">
      <c r="A33" s="2" t="s">
        <v>24</v>
      </c>
      <c r="B33" s="2">
        <v>5</v>
      </c>
      <c r="C33" s="4">
        <f t="shared" si="0"/>
        <v>0.27777777777777779</v>
      </c>
      <c r="D33" s="2" t="s">
        <v>24</v>
      </c>
      <c r="E33" s="2">
        <v>3</v>
      </c>
      <c r="F33" s="4">
        <f t="shared" si="1"/>
        <v>0.42857142857142855</v>
      </c>
      <c r="G33" s="2" t="s">
        <v>24</v>
      </c>
      <c r="H33" s="2">
        <v>8</v>
      </c>
      <c r="I33" s="4">
        <f t="shared" si="2"/>
        <v>0.32</v>
      </c>
      <c r="J33" s="18"/>
      <c r="K33" s="6">
        <f t="shared" si="3"/>
        <v>0.3421164021164021</v>
      </c>
    </row>
    <row r="34" spans="1:11" x14ac:dyDescent="0.25">
      <c r="A34" s="2" t="s">
        <v>15</v>
      </c>
      <c r="B34" s="2">
        <v>3</v>
      </c>
      <c r="C34" s="4">
        <f t="shared" si="0"/>
        <v>0.16666666666666666</v>
      </c>
      <c r="D34" s="2" t="s">
        <v>15</v>
      </c>
      <c r="E34" s="2">
        <v>2</v>
      </c>
      <c r="F34" s="4">
        <f t="shared" si="1"/>
        <v>0.2857142857142857</v>
      </c>
      <c r="G34" s="2" t="s">
        <v>15</v>
      </c>
      <c r="H34" s="2">
        <v>2</v>
      </c>
      <c r="I34" s="4">
        <f t="shared" si="2"/>
        <v>0.08</v>
      </c>
      <c r="J34" s="18"/>
      <c r="K34" s="6">
        <f t="shared" si="3"/>
        <v>0.17746031746031743</v>
      </c>
    </row>
    <row r="35" spans="1:11" x14ac:dyDescent="0.25">
      <c r="A35" s="2" t="s">
        <v>25</v>
      </c>
      <c r="B35" s="2" t="s">
        <v>1</v>
      </c>
      <c r="C35" s="4"/>
      <c r="D35" s="2" t="s">
        <v>25</v>
      </c>
      <c r="E35" s="2" t="s">
        <v>1</v>
      </c>
      <c r="F35" s="4"/>
      <c r="G35" s="2" t="s">
        <v>25</v>
      </c>
      <c r="H35" s="2" t="s">
        <v>1</v>
      </c>
      <c r="I35" s="4"/>
      <c r="J35" s="18"/>
      <c r="K35" s="6"/>
    </row>
    <row r="36" spans="1:11" x14ac:dyDescent="0.25">
      <c r="A36" s="2" t="s">
        <v>26</v>
      </c>
      <c r="B36" s="2">
        <v>10</v>
      </c>
      <c r="C36" s="4">
        <f t="shared" si="0"/>
        <v>0.55555555555555558</v>
      </c>
      <c r="D36" s="2" t="s">
        <v>26</v>
      </c>
      <c r="E36" s="2">
        <v>4</v>
      </c>
      <c r="F36" s="4">
        <f t="shared" si="1"/>
        <v>0.5714285714285714</v>
      </c>
      <c r="G36" s="2" t="s">
        <v>26</v>
      </c>
      <c r="H36" s="2">
        <v>8</v>
      </c>
      <c r="I36" s="4">
        <f t="shared" si="2"/>
        <v>0.32</v>
      </c>
      <c r="J36" s="18"/>
      <c r="K36" s="6">
        <f t="shared" si="3"/>
        <v>0.48232804232804233</v>
      </c>
    </row>
    <row r="37" spans="1:11" x14ac:dyDescent="0.25">
      <c r="A37" s="2" t="s">
        <v>27</v>
      </c>
      <c r="B37" s="2">
        <v>8</v>
      </c>
      <c r="C37" s="4">
        <f t="shared" si="0"/>
        <v>0.44444444444444442</v>
      </c>
      <c r="D37" s="2" t="s">
        <v>27</v>
      </c>
      <c r="E37" s="2">
        <v>2</v>
      </c>
      <c r="F37" s="4">
        <f t="shared" si="1"/>
        <v>0.2857142857142857</v>
      </c>
      <c r="G37" s="2" t="s">
        <v>27</v>
      </c>
      <c r="H37" s="2">
        <v>14</v>
      </c>
      <c r="I37" s="4">
        <f t="shared" si="2"/>
        <v>0.56000000000000005</v>
      </c>
      <c r="J37" s="18"/>
      <c r="K37" s="6">
        <f t="shared" si="3"/>
        <v>0.43005291005291008</v>
      </c>
    </row>
    <row r="38" spans="1:11" x14ac:dyDescent="0.25">
      <c r="A38" s="2" t="s">
        <v>30</v>
      </c>
      <c r="B38" s="2">
        <v>0</v>
      </c>
      <c r="C38" s="4">
        <f t="shared" si="0"/>
        <v>0</v>
      </c>
      <c r="D38" s="2" t="s">
        <v>30</v>
      </c>
      <c r="E38" s="2">
        <v>1</v>
      </c>
      <c r="F38" s="4">
        <f t="shared" si="1"/>
        <v>0.14285714285714285</v>
      </c>
      <c r="G38" s="2" t="s">
        <v>30</v>
      </c>
      <c r="H38" s="2">
        <v>3</v>
      </c>
      <c r="I38" s="4">
        <f t="shared" si="2"/>
        <v>0.12</v>
      </c>
      <c r="J38" s="18"/>
      <c r="K38" s="6">
        <f t="shared" si="3"/>
        <v>8.761904761904761E-2</v>
      </c>
    </row>
    <row r="39" spans="1:11" x14ac:dyDescent="0.25">
      <c r="A39" s="2" t="s">
        <v>28</v>
      </c>
      <c r="B39" s="2" t="s">
        <v>1</v>
      </c>
      <c r="C39" s="4"/>
      <c r="D39" s="2" t="s">
        <v>28</v>
      </c>
      <c r="E39" s="2" t="s">
        <v>1</v>
      </c>
      <c r="F39" s="4"/>
      <c r="G39" s="2" t="s">
        <v>28</v>
      </c>
      <c r="H39" s="2" t="s">
        <v>1</v>
      </c>
      <c r="I39" s="4"/>
      <c r="J39" s="18"/>
      <c r="K39" s="6"/>
    </row>
    <row r="40" spans="1:11" x14ac:dyDescent="0.25">
      <c r="A40" s="2" t="s">
        <v>26</v>
      </c>
      <c r="B40" s="2">
        <v>13</v>
      </c>
      <c r="C40" s="4">
        <f t="shared" si="0"/>
        <v>0.72222222222222221</v>
      </c>
      <c r="D40" s="2" t="s">
        <v>26</v>
      </c>
      <c r="E40" s="2">
        <v>4</v>
      </c>
      <c r="F40" s="4">
        <f t="shared" si="1"/>
        <v>0.5714285714285714</v>
      </c>
      <c r="G40" s="2" t="s">
        <v>26</v>
      </c>
      <c r="H40" s="2">
        <v>14</v>
      </c>
      <c r="I40" s="4">
        <f t="shared" si="2"/>
        <v>0.56000000000000005</v>
      </c>
      <c r="J40" s="18"/>
      <c r="K40" s="6">
        <f t="shared" si="3"/>
        <v>0.61788359788359781</v>
      </c>
    </row>
    <row r="41" spans="1:11" x14ac:dyDescent="0.25">
      <c r="A41" s="2" t="s">
        <v>27</v>
      </c>
      <c r="B41" s="2">
        <v>5</v>
      </c>
      <c r="C41" s="4">
        <f t="shared" si="0"/>
        <v>0.27777777777777779</v>
      </c>
      <c r="D41" s="2" t="s">
        <v>27</v>
      </c>
      <c r="E41" s="2">
        <v>2</v>
      </c>
      <c r="F41" s="4">
        <f t="shared" si="1"/>
        <v>0.2857142857142857</v>
      </c>
      <c r="G41" s="2" t="s">
        <v>27</v>
      </c>
      <c r="H41" s="2">
        <v>9</v>
      </c>
      <c r="I41" s="4">
        <f t="shared" si="2"/>
        <v>0.36</v>
      </c>
      <c r="J41" s="18"/>
      <c r="K41" s="6">
        <f t="shared" si="3"/>
        <v>0.30783068783068784</v>
      </c>
    </row>
    <row r="42" spans="1:11" x14ac:dyDescent="0.25">
      <c r="A42" s="2" t="s">
        <v>30</v>
      </c>
      <c r="B42" s="2">
        <v>0</v>
      </c>
      <c r="C42" s="4">
        <f t="shared" si="0"/>
        <v>0</v>
      </c>
      <c r="D42" s="2" t="s">
        <v>30</v>
      </c>
      <c r="E42" s="2">
        <v>1</v>
      </c>
      <c r="F42" s="4">
        <f t="shared" si="1"/>
        <v>0.14285714285714285</v>
      </c>
      <c r="G42" s="2" t="s">
        <v>30</v>
      </c>
      <c r="H42" s="2">
        <v>2</v>
      </c>
      <c r="I42" s="4">
        <f t="shared" si="2"/>
        <v>0.08</v>
      </c>
      <c r="J42" s="18"/>
      <c r="K42" s="6">
        <f t="shared" si="3"/>
        <v>7.4285714285714288E-2</v>
      </c>
    </row>
    <row r="43" spans="1:11" x14ac:dyDescent="0.25">
      <c r="A43" s="2" t="s">
        <v>29</v>
      </c>
      <c r="B43" s="2" t="s">
        <v>1</v>
      </c>
      <c r="C43" s="4"/>
      <c r="D43" s="2" t="s">
        <v>29</v>
      </c>
      <c r="E43" s="2" t="s">
        <v>1</v>
      </c>
      <c r="F43" s="4"/>
      <c r="G43" s="2" t="s">
        <v>29</v>
      </c>
      <c r="H43" s="2" t="s">
        <v>1</v>
      </c>
      <c r="I43" s="4"/>
      <c r="J43" s="18"/>
      <c r="K43" s="6"/>
    </row>
    <row r="44" spans="1:11" x14ac:dyDescent="0.25">
      <c r="A44" s="2" t="s">
        <v>26</v>
      </c>
      <c r="B44" s="2">
        <v>10</v>
      </c>
      <c r="C44" s="4">
        <f t="shared" si="0"/>
        <v>0.55555555555555558</v>
      </c>
      <c r="D44" s="2" t="s">
        <v>26</v>
      </c>
      <c r="E44" s="2">
        <v>3</v>
      </c>
      <c r="F44" s="4">
        <f t="shared" si="1"/>
        <v>0.42857142857142855</v>
      </c>
      <c r="G44" s="2" t="s">
        <v>26</v>
      </c>
      <c r="H44" s="2">
        <v>10</v>
      </c>
      <c r="I44" s="4">
        <f t="shared" si="2"/>
        <v>0.4</v>
      </c>
      <c r="J44" s="18"/>
      <c r="K44" s="6">
        <f t="shared" si="3"/>
        <v>0.46137566137566138</v>
      </c>
    </row>
    <row r="45" spans="1:11" x14ac:dyDescent="0.25">
      <c r="A45" s="2" t="s">
        <v>30</v>
      </c>
      <c r="B45" s="2">
        <v>5</v>
      </c>
      <c r="C45" s="4">
        <f t="shared" si="0"/>
        <v>0.27777777777777779</v>
      </c>
      <c r="D45" s="2" t="s">
        <v>30</v>
      </c>
      <c r="E45" s="2">
        <v>2</v>
      </c>
      <c r="F45" s="4">
        <f t="shared" si="1"/>
        <v>0.2857142857142857</v>
      </c>
      <c r="G45" s="2" t="s">
        <v>30</v>
      </c>
      <c r="H45" s="2">
        <v>6</v>
      </c>
      <c r="I45" s="4">
        <f t="shared" si="2"/>
        <v>0.24</v>
      </c>
      <c r="J45" s="18"/>
      <c r="K45" s="6">
        <f t="shared" si="3"/>
        <v>0.26783068783068781</v>
      </c>
    </row>
    <row r="46" spans="1:11" x14ac:dyDescent="0.25">
      <c r="A46" s="2" t="s">
        <v>27</v>
      </c>
      <c r="B46" s="2">
        <v>3</v>
      </c>
      <c r="C46" s="4">
        <f t="shared" si="0"/>
        <v>0.16666666666666666</v>
      </c>
      <c r="D46" s="2" t="s">
        <v>27</v>
      </c>
      <c r="E46" s="2">
        <v>2</v>
      </c>
      <c r="F46" s="4">
        <f t="shared" si="1"/>
        <v>0.2857142857142857</v>
      </c>
      <c r="G46" s="2" t="s">
        <v>27</v>
      </c>
      <c r="H46" s="2">
        <v>9</v>
      </c>
      <c r="I46" s="4">
        <f t="shared" si="2"/>
        <v>0.36</v>
      </c>
      <c r="J46" s="18"/>
      <c r="K46" s="6">
        <f t="shared" si="3"/>
        <v>0.27079365079365075</v>
      </c>
    </row>
    <row r="47" spans="1:11" x14ac:dyDescent="0.25">
      <c r="A47" s="2" t="s">
        <v>31</v>
      </c>
      <c r="B47" s="2" t="s">
        <v>1</v>
      </c>
      <c r="C47" s="4"/>
      <c r="D47" s="2" t="s">
        <v>31</v>
      </c>
      <c r="E47" s="2" t="s">
        <v>1</v>
      </c>
      <c r="F47" s="4"/>
      <c r="G47" s="2" t="s">
        <v>31</v>
      </c>
      <c r="H47" s="2" t="s">
        <v>1</v>
      </c>
      <c r="I47" s="4"/>
      <c r="J47" s="18"/>
      <c r="K47" s="6"/>
    </row>
    <row r="48" spans="1:11" x14ac:dyDescent="0.25">
      <c r="A48" s="2" t="s">
        <v>27</v>
      </c>
      <c r="B48" s="2">
        <v>4</v>
      </c>
      <c r="C48" s="4">
        <f t="shared" si="0"/>
        <v>0.22222222222222221</v>
      </c>
      <c r="D48" s="2" t="s">
        <v>27</v>
      </c>
      <c r="E48" s="2">
        <v>1</v>
      </c>
      <c r="F48" s="4">
        <f t="shared" si="1"/>
        <v>0.14285714285714285</v>
      </c>
      <c r="G48" s="2" t="s">
        <v>27</v>
      </c>
      <c r="H48" s="2">
        <v>9</v>
      </c>
      <c r="I48" s="4">
        <f t="shared" si="2"/>
        <v>0.36</v>
      </c>
      <c r="J48" s="18"/>
      <c r="K48" s="6">
        <f t="shared" si="3"/>
        <v>0.24169312169312165</v>
      </c>
    </row>
    <row r="49" spans="1:11" x14ac:dyDescent="0.25">
      <c r="A49" s="2" t="s">
        <v>26</v>
      </c>
      <c r="B49" s="2">
        <v>11</v>
      </c>
      <c r="C49" s="4">
        <f t="shared" si="0"/>
        <v>0.61111111111111116</v>
      </c>
      <c r="D49" s="2" t="s">
        <v>26</v>
      </c>
      <c r="E49" s="2">
        <v>3</v>
      </c>
      <c r="F49" s="4">
        <f t="shared" si="1"/>
        <v>0.42857142857142855</v>
      </c>
      <c r="G49" s="2" t="s">
        <v>26</v>
      </c>
      <c r="H49" s="2">
        <v>12</v>
      </c>
      <c r="I49" s="4">
        <f t="shared" si="2"/>
        <v>0.48</v>
      </c>
      <c r="J49" s="18"/>
      <c r="K49" s="6">
        <f t="shared" si="3"/>
        <v>0.50656084656084654</v>
      </c>
    </row>
    <row r="50" spans="1:11" x14ac:dyDescent="0.25">
      <c r="A50" s="2" t="s">
        <v>30</v>
      </c>
      <c r="B50" s="2">
        <v>3</v>
      </c>
      <c r="C50" s="4">
        <f t="shared" si="0"/>
        <v>0.16666666666666666</v>
      </c>
      <c r="D50" s="2" t="s">
        <v>30</v>
      </c>
      <c r="E50" s="2">
        <v>3</v>
      </c>
      <c r="F50" s="4">
        <f t="shared" si="1"/>
        <v>0.42857142857142855</v>
      </c>
      <c r="G50" s="2" t="s">
        <v>30</v>
      </c>
      <c r="H50" s="2">
        <v>4</v>
      </c>
      <c r="I50" s="4">
        <f t="shared" si="2"/>
        <v>0.16</v>
      </c>
      <c r="J50" s="18"/>
      <c r="K50" s="6">
        <f t="shared" si="3"/>
        <v>0.25174603174603177</v>
      </c>
    </row>
    <row r="51" spans="1:11" x14ac:dyDescent="0.25">
      <c r="A51" s="2" t="s">
        <v>32</v>
      </c>
      <c r="B51" s="2" t="s">
        <v>1</v>
      </c>
      <c r="C51" s="4"/>
      <c r="D51" s="2" t="s">
        <v>32</v>
      </c>
      <c r="E51" s="2" t="s">
        <v>1</v>
      </c>
      <c r="F51" s="4"/>
      <c r="G51" s="2" t="s">
        <v>32</v>
      </c>
      <c r="H51" s="2" t="s">
        <v>1</v>
      </c>
      <c r="I51" s="4"/>
      <c r="J51" s="18"/>
      <c r="K51" s="6"/>
    </row>
    <row r="52" spans="1:11" x14ac:dyDescent="0.25">
      <c r="A52" s="2" t="s">
        <v>27</v>
      </c>
      <c r="B52" s="2">
        <v>3</v>
      </c>
      <c r="C52" s="4">
        <f t="shared" si="0"/>
        <v>0.16666666666666666</v>
      </c>
      <c r="D52" s="2" t="s">
        <v>27</v>
      </c>
      <c r="E52" s="2">
        <v>1</v>
      </c>
      <c r="F52" s="4">
        <f t="shared" si="1"/>
        <v>0.14285714285714285</v>
      </c>
      <c r="G52" s="2" t="s">
        <v>27</v>
      </c>
      <c r="H52" s="2">
        <v>9</v>
      </c>
      <c r="I52" s="4">
        <f t="shared" si="2"/>
        <v>0.36</v>
      </c>
      <c r="J52" s="18"/>
      <c r="K52" s="6">
        <f t="shared" si="3"/>
        <v>0.22317460317460316</v>
      </c>
    </row>
    <row r="53" spans="1:11" x14ac:dyDescent="0.25">
      <c r="A53" s="2" t="s">
        <v>30</v>
      </c>
      <c r="B53" s="2">
        <v>7</v>
      </c>
      <c r="C53" s="4">
        <f t="shared" si="0"/>
        <v>0.3888888888888889</v>
      </c>
      <c r="D53" s="2" t="s">
        <v>30</v>
      </c>
      <c r="E53" s="2">
        <v>4</v>
      </c>
      <c r="F53" s="4">
        <f t="shared" si="1"/>
        <v>0.5714285714285714</v>
      </c>
      <c r="G53" s="2" t="s">
        <v>30</v>
      </c>
      <c r="H53" s="2">
        <v>6</v>
      </c>
      <c r="I53" s="4">
        <f t="shared" si="2"/>
        <v>0.24</v>
      </c>
      <c r="J53" s="18"/>
      <c r="K53" s="6">
        <f t="shared" si="3"/>
        <v>0.40010582010582008</v>
      </c>
    </row>
    <row r="54" spans="1:11" x14ac:dyDescent="0.25">
      <c r="A54" s="2" t="s">
        <v>26</v>
      </c>
      <c r="B54" s="2">
        <v>8</v>
      </c>
      <c r="C54" s="4">
        <f t="shared" si="0"/>
        <v>0.44444444444444442</v>
      </c>
      <c r="D54" s="2" t="s">
        <v>26</v>
      </c>
      <c r="E54" s="2">
        <v>2</v>
      </c>
      <c r="F54" s="4">
        <f t="shared" si="1"/>
        <v>0.2857142857142857</v>
      </c>
      <c r="G54" s="2" t="s">
        <v>26</v>
      </c>
      <c r="H54" s="2">
        <v>10</v>
      </c>
      <c r="I54" s="4">
        <f t="shared" si="2"/>
        <v>0.4</v>
      </c>
      <c r="J54" s="18"/>
      <c r="K54" s="6">
        <f t="shared" si="3"/>
        <v>0.37671957671957673</v>
      </c>
    </row>
    <row r="55" spans="1:11" x14ac:dyDescent="0.25">
      <c r="A55" s="2" t="s">
        <v>33</v>
      </c>
      <c r="B55" s="2" t="s">
        <v>1</v>
      </c>
      <c r="C55" s="4"/>
      <c r="D55" s="2" t="s">
        <v>33</v>
      </c>
      <c r="E55" s="2" t="s">
        <v>1</v>
      </c>
      <c r="F55" s="4"/>
      <c r="G55" s="2" t="s">
        <v>33</v>
      </c>
      <c r="H55" s="2" t="s">
        <v>1</v>
      </c>
      <c r="I55" s="4"/>
      <c r="J55" s="18"/>
      <c r="K55" s="6"/>
    </row>
    <row r="56" spans="1:11" x14ac:dyDescent="0.25">
      <c r="A56" s="2" t="s">
        <v>26</v>
      </c>
      <c r="B56" s="2">
        <v>10</v>
      </c>
      <c r="C56" s="4">
        <f t="shared" si="0"/>
        <v>0.55555555555555558</v>
      </c>
      <c r="D56" s="2" t="s">
        <v>26</v>
      </c>
      <c r="E56" s="2">
        <v>6</v>
      </c>
      <c r="F56" s="4">
        <f t="shared" si="1"/>
        <v>0.8571428571428571</v>
      </c>
      <c r="G56" s="2" t="s">
        <v>26</v>
      </c>
      <c r="H56" s="2">
        <v>11</v>
      </c>
      <c r="I56" s="4">
        <f t="shared" si="2"/>
        <v>0.44</v>
      </c>
      <c r="J56" s="18"/>
      <c r="K56" s="6">
        <f t="shared" si="3"/>
        <v>0.61756613756613754</v>
      </c>
    </row>
    <row r="57" spans="1:11" x14ac:dyDescent="0.25">
      <c r="A57" s="2" t="s">
        <v>27</v>
      </c>
      <c r="B57" s="2">
        <v>1</v>
      </c>
      <c r="C57" s="4">
        <f t="shared" si="0"/>
        <v>5.5555555555555552E-2</v>
      </c>
      <c r="D57" s="2" t="s">
        <v>27</v>
      </c>
      <c r="E57" s="2">
        <v>1</v>
      </c>
      <c r="F57" s="4">
        <f t="shared" si="1"/>
        <v>0.14285714285714285</v>
      </c>
      <c r="G57" s="2" t="s">
        <v>27</v>
      </c>
      <c r="H57" s="2">
        <v>8</v>
      </c>
      <c r="I57" s="4">
        <f t="shared" si="2"/>
        <v>0.32</v>
      </c>
      <c r="J57" s="18"/>
      <c r="K57" s="6">
        <f t="shared" si="3"/>
        <v>0.17280423280423282</v>
      </c>
    </row>
    <row r="58" spans="1:11" x14ac:dyDescent="0.25">
      <c r="A58" s="2" t="s">
        <v>30</v>
      </c>
      <c r="B58" s="2">
        <v>3</v>
      </c>
      <c r="C58" s="4">
        <f t="shared" si="0"/>
        <v>0.16666666666666666</v>
      </c>
      <c r="D58" s="2" t="s">
        <v>30</v>
      </c>
      <c r="E58" s="2">
        <v>0</v>
      </c>
      <c r="F58" s="4">
        <f t="shared" si="1"/>
        <v>0</v>
      </c>
      <c r="G58" s="2" t="s">
        <v>30</v>
      </c>
      <c r="H58" s="2">
        <v>2</v>
      </c>
      <c r="I58" s="4">
        <f t="shared" si="2"/>
        <v>0.08</v>
      </c>
      <c r="J58" s="18"/>
      <c r="K58" s="6">
        <f t="shared" si="3"/>
        <v>8.222222222222221E-2</v>
      </c>
    </row>
    <row r="59" spans="1:11" x14ac:dyDescent="0.25">
      <c r="A59" s="2" t="s">
        <v>57</v>
      </c>
      <c r="B59" s="2">
        <v>4</v>
      </c>
      <c r="C59" s="4">
        <f t="shared" si="0"/>
        <v>0.22222222222222221</v>
      </c>
      <c r="D59" s="2" t="s">
        <v>57</v>
      </c>
      <c r="E59" s="2">
        <v>0</v>
      </c>
      <c r="F59" s="4">
        <f t="shared" si="1"/>
        <v>0</v>
      </c>
      <c r="G59" s="2" t="s">
        <v>57</v>
      </c>
      <c r="H59" s="2">
        <v>4</v>
      </c>
      <c r="I59" s="4">
        <f t="shared" si="2"/>
        <v>0.16</v>
      </c>
      <c r="J59" s="18"/>
      <c r="K59" s="6">
        <f t="shared" si="3"/>
        <v>0.12740740740740741</v>
      </c>
    </row>
    <row r="60" spans="1:11" x14ac:dyDescent="0.25">
      <c r="A60" s="2" t="s">
        <v>34</v>
      </c>
      <c r="B60" s="2" t="s">
        <v>1</v>
      </c>
      <c r="C60" s="4"/>
      <c r="D60" s="2" t="s">
        <v>34</v>
      </c>
      <c r="E60" s="2" t="s">
        <v>1</v>
      </c>
      <c r="F60" s="4"/>
      <c r="G60" s="2" t="s">
        <v>34</v>
      </c>
      <c r="H60" s="2" t="s">
        <v>1</v>
      </c>
      <c r="I60" s="4"/>
      <c r="J60" s="18"/>
      <c r="K60" s="6"/>
    </row>
    <row r="61" spans="1:11" x14ac:dyDescent="0.25">
      <c r="A61" s="2" t="s">
        <v>26</v>
      </c>
      <c r="B61" s="2">
        <v>12</v>
      </c>
      <c r="C61" s="4">
        <f t="shared" si="0"/>
        <v>0.66666666666666663</v>
      </c>
      <c r="D61" s="2" t="s">
        <v>26</v>
      </c>
      <c r="E61" s="2">
        <v>5</v>
      </c>
      <c r="F61" s="4">
        <f t="shared" si="1"/>
        <v>0.7142857142857143</v>
      </c>
      <c r="G61" s="2" t="s">
        <v>26</v>
      </c>
      <c r="H61" s="2">
        <v>12</v>
      </c>
      <c r="I61" s="4">
        <f t="shared" si="2"/>
        <v>0.48</v>
      </c>
      <c r="J61" s="18"/>
      <c r="K61" s="6">
        <f t="shared" si="3"/>
        <v>0.62031746031746027</v>
      </c>
    </row>
    <row r="62" spans="1:11" x14ac:dyDescent="0.25">
      <c r="A62" s="2" t="s">
        <v>30</v>
      </c>
      <c r="B62" s="2">
        <v>4</v>
      </c>
      <c r="C62" s="4">
        <f t="shared" si="0"/>
        <v>0.22222222222222221</v>
      </c>
      <c r="D62" s="2" t="s">
        <v>30</v>
      </c>
      <c r="E62" s="2">
        <v>1</v>
      </c>
      <c r="F62" s="4">
        <f t="shared" si="1"/>
        <v>0.14285714285714285</v>
      </c>
      <c r="G62" s="2" t="s">
        <v>30</v>
      </c>
      <c r="H62" s="2">
        <v>7</v>
      </c>
      <c r="I62" s="4">
        <f t="shared" si="2"/>
        <v>0.28000000000000003</v>
      </c>
      <c r="J62" s="18"/>
      <c r="K62" s="6">
        <f t="shared" si="3"/>
        <v>0.21502645502645504</v>
      </c>
    </row>
    <row r="63" spans="1:11" x14ac:dyDescent="0.25">
      <c r="A63" s="2" t="s">
        <v>27</v>
      </c>
      <c r="B63" s="2">
        <v>2</v>
      </c>
      <c r="C63" s="4">
        <f t="shared" si="0"/>
        <v>0.1111111111111111</v>
      </c>
      <c r="D63" s="2" t="s">
        <v>27</v>
      </c>
      <c r="E63" s="2">
        <v>1</v>
      </c>
      <c r="F63" s="4">
        <f t="shared" si="1"/>
        <v>0.14285714285714285</v>
      </c>
      <c r="G63" s="2" t="s">
        <v>27</v>
      </c>
      <c r="H63" s="2">
        <v>6</v>
      </c>
      <c r="I63" s="4">
        <f t="shared" si="2"/>
        <v>0.24</v>
      </c>
      <c r="J63" s="18"/>
      <c r="K63" s="6">
        <f t="shared" si="3"/>
        <v>0.16465608465608464</v>
      </c>
    </row>
    <row r="64" spans="1:11" x14ac:dyDescent="0.25">
      <c r="A64" s="2" t="s">
        <v>35</v>
      </c>
      <c r="B64" s="2" t="s">
        <v>1</v>
      </c>
      <c r="C64" s="4"/>
      <c r="D64" s="2" t="s">
        <v>35</v>
      </c>
      <c r="E64" s="2" t="s">
        <v>1</v>
      </c>
      <c r="F64" s="4"/>
      <c r="G64" s="2" t="s">
        <v>35</v>
      </c>
      <c r="H64" s="2" t="s">
        <v>1</v>
      </c>
      <c r="I64" s="4"/>
      <c r="J64" s="18"/>
      <c r="K64" s="6"/>
    </row>
    <row r="65" spans="1:11" x14ac:dyDescent="0.25">
      <c r="A65" s="2" t="s">
        <v>48</v>
      </c>
      <c r="B65" s="2">
        <v>3</v>
      </c>
      <c r="C65" s="4">
        <f t="shared" si="0"/>
        <v>0.16666666666666666</v>
      </c>
      <c r="D65" s="2" t="s">
        <v>48</v>
      </c>
      <c r="E65" s="2">
        <v>0</v>
      </c>
      <c r="F65" s="4">
        <f t="shared" si="1"/>
        <v>0</v>
      </c>
      <c r="G65" s="2" t="s">
        <v>48</v>
      </c>
      <c r="H65" s="2">
        <v>4</v>
      </c>
      <c r="I65" s="4">
        <f t="shared" si="2"/>
        <v>0.16</v>
      </c>
      <c r="J65" s="18"/>
      <c r="K65" s="6">
        <f t="shared" si="3"/>
        <v>0.10888888888888888</v>
      </c>
    </row>
    <row r="66" spans="1:11" x14ac:dyDescent="0.25">
      <c r="A66" s="2" t="s">
        <v>37</v>
      </c>
      <c r="B66" s="2">
        <v>9</v>
      </c>
      <c r="C66" s="4">
        <f t="shared" si="0"/>
        <v>0.5</v>
      </c>
      <c r="D66" s="2" t="s">
        <v>37</v>
      </c>
      <c r="E66" s="2">
        <v>3</v>
      </c>
      <c r="F66" s="4">
        <f t="shared" si="1"/>
        <v>0.42857142857142855</v>
      </c>
      <c r="G66" s="2" t="s">
        <v>37</v>
      </c>
      <c r="H66" s="2">
        <v>15</v>
      </c>
      <c r="I66" s="4">
        <f t="shared" si="2"/>
        <v>0.6</v>
      </c>
      <c r="J66" s="18"/>
      <c r="K66" s="6">
        <f t="shared" si="3"/>
        <v>0.50952380952380949</v>
      </c>
    </row>
    <row r="67" spans="1:11" x14ac:dyDescent="0.25">
      <c r="A67" s="2" t="s">
        <v>36</v>
      </c>
      <c r="B67" s="2">
        <v>5</v>
      </c>
      <c r="C67" s="4">
        <f t="shared" si="0"/>
        <v>0.27777777777777779</v>
      </c>
      <c r="D67" s="2" t="s">
        <v>36</v>
      </c>
      <c r="E67" s="2">
        <v>4</v>
      </c>
      <c r="F67" s="4">
        <f t="shared" si="1"/>
        <v>0.5714285714285714</v>
      </c>
      <c r="G67" s="2" t="s">
        <v>36</v>
      </c>
      <c r="H67" s="2">
        <v>6</v>
      </c>
      <c r="I67" s="4">
        <f t="shared" si="2"/>
        <v>0.24</v>
      </c>
      <c r="J67" s="18"/>
      <c r="K67" s="6">
        <f t="shared" si="3"/>
        <v>0.36306878306878304</v>
      </c>
    </row>
    <row r="68" spans="1:11" x14ac:dyDescent="0.25">
      <c r="A68" s="2" t="s">
        <v>93</v>
      </c>
      <c r="B68" s="2">
        <v>1</v>
      </c>
      <c r="C68" s="4">
        <f t="shared" ref="C68:C83" si="4">B68/18</f>
        <v>5.5555555555555552E-2</v>
      </c>
      <c r="D68" s="2" t="s">
        <v>93</v>
      </c>
      <c r="E68" s="2">
        <v>0</v>
      </c>
      <c r="F68" s="4">
        <f t="shared" ref="F68:F83" si="5">E68/7</f>
        <v>0</v>
      </c>
      <c r="G68" s="2" t="s">
        <v>93</v>
      </c>
      <c r="H68" s="2">
        <v>0</v>
      </c>
      <c r="I68" s="4">
        <f t="shared" ref="I68:I83" si="6">H68/25</f>
        <v>0</v>
      </c>
      <c r="J68" s="18"/>
      <c r="K68" s="6">
        <f t="shared" ref="K68:K78" si="7">AVERAGE(C68,F68,I68)</f>
        <v>1.8518518518518517E-2</v>
      </c>
    </row>
    <row r="69" spans="1:11" x14ac:dyDescent="0.25">
      <c r="A69" s="2" t="s">
        <v>38</v>
      </c>
      <c r="B69" s="2" t="s">
        <v>1</v>
      </c>
      <c r="C69" s="4"/>
      <c r="D69" s="2" t="s">
        <v>38</v>
      </c>
      <c r="E69" s="2" t="s">
        <v>1</v>
      </c>
      <c r="F69" s="4"/>
      <c r="G69" s="2" t="s">
        <v>38</v>
      </c>
      <c r="H69" s="2" t="s">
        <v>1</v>
      </c>
      <c r="I69" s="4"/>
      <c r="J69" s="18"/>
      <c r="K69" s="6"/>
    </row>
    <row r="70" spans="1:11" x14ac:dyDescent="0.25">
      <c r="A70" s="2" t="s">
        <v>48</v>
      </c>
      <c r="B70" s="2">
        <v>0</v>
      </c>
      <c r="C70" s="4">
        <f t="shared" si="4"/>
        <v>0</v>
      </c>
      <c r="D70" s="2" t="s">
        <v>48</v>
      </c>
      <c r="E70" s="2">
        <v>0</v>
      </c>
      <c r="F70" s="4">
        <f t="shared" si="5"/>
        <v>0</v>
      </c>
      <c r="G70" s="2" t="s">
        <v>48</v>
      </c>
      <c r="H70" s="2">
        <v>4</v>
      </c>
      <c r="I70" s="4">
        <f t="shared" si="6"/>
        <v>0.16</v>
      </c>
      <c r="J70" s="18"/>
      <c r="K70" s="6">
        <f>AVERAGE(C70,F70,I70)</f>
        <v>5.3333333333333337E-2</v>
      </c>
    </row>
    <row r="71" spans="1:11" x14ac:dyDescent="0.25">
      <c r="A71" s="2" t="s">
        <v>37</v>
      </c>
      <c r="B71" s="2">
        <v>9</v>
      </c>
      <c r="C71" s="4">
        <f t="shared" si="4"/>
        <v>0.5</v>
      </c>
      <c r="D71" s="2" t="s">
        <v>37</v>
      </c>
      <c r="E71" s="2">
        <v>1</v>
      </c>
      <c r="F71" s="4">
        <f t="shared" si="5"/>
        <v>0.14285714285714285</v>
      </c>
      <c r="G71" s="2" t="s">
        <v>37</v>
      </c>
      <c r="H71" s="2">
        <v>10</v>
      </c>
      <c r="I71" s="4">
        <f t="shared" si="6"/>
        <v>0.4</v>
      </c>
      <c r="J71" s="18"/>
      <c r="K71" s="6">
        <f t="shared" si="7"/>
        <v>0.34761904761904755</v>
      </c>
    </row>
    <row r="72" spans="1:11" x14ac:dyDescent="0.25">
      <c r="A72" s="2" t="s">
        <v>36</v>
      </c>
      <c r="B72" s="2">
        <v>9</v>
      </c>
      <c r="C72" s="4">
        <f t="shared" si="4"/>
        <v>0.5</v>
      </c>
      <c r="D72" s="2" t="s">
        <v>36</v>
      </c>
      <c r="E72" s="2">
        <v>6</v>
      </c>
      <c r="F72" s="4">
        <f t="shared" si="5"/>
        <v>0.8571428571428571</v>
      </c>
      <c r="G72" s="2" t="s">
        <v>36</v>
      </c>
      <c r="H72" s="2">
        <v>11</v>
      </c>
      <c r="I72" s="4">
        <f t="shared" si="6"/>
        <v>0.44</v>
      </c>
      <c r="J72" s="18"/>
      <c r="K72" s="6">
        <f t="shared" si="7"/>
        <v>0.59904761904761905</v>
      </c>
    </row>
    <row r="73" spans="1:11" x14ac:dyDescent="0.25">
      <c r="A73" s="2" t="s">
        <v>39</v>
      </c>
      <c r="B73" s="2" t="s">
        <v>1</v>
      </c>
      <c r="C73" s="4"/>
      <c r="D73" s="2" t="s">
        <v>39</v>
      </c>
      <c r="E73" s="2" t="s">
        <v>1</v>
      </c>
      <c r="F73" s="4"/>
      <c r="G73" s="2" t="s">
        <v>39</v>
      </c>
      <c r="H73" s="2" t="s">
        <v>1</v>
      </c>
      <c r="I73" s="4"/>
      <c r="J73" s="18"/>
      <c r="K73" s="6"/>
    </row>
    <row r="74" spans="1:11" x14ac:dyDescent="0.25">
      <c r="A74" s="2" t="s">
        <v>48</v>
      </c>
      <c r="B74" s="2">
        <v>2</v>
      </c>
      <c r="C74" s="4">
        <f t="shared" si="4"/>
        <v>0.1111111111111111</v>
      </c>
      <c r="D74" s="2" t="s">
        <v>48</v>
      </c>
      <c r="E74" s="2">
        <v>0</v>
      </c>
      <c r="F74" s="4">
        <f t="shared" si="5"/>
        <v>0</v>
      </c>
      <c r="G74" s="2" t="s">
        <v>48</v>
      </c>
      <c r="H74" s="2">
        <v>3</v>
      </c>
      <c r="I74" s="4">
        <f t="shared" si="6"/>
        <v>0.12</v>
      </c>
      <c r="J74" s="18"/>
      <c r="K74" s="6">
        <f t="shared" si="7"/>
        <v>7.7037037037037029E-2</v>
      </c>
    </row>
    <row r="75" spans="1:11" x14ac:dyDescent="0.25">
      <c r="A75" s="2" t="s">
        <v>37</v>
      </c>
      <c r="B75" s="2">
        <v>5</v>
      </c>
      <c r="C75" s="4">
        <f t="shared" si="4"/>
        <v>0.27777777777777779</v>
      </c>
      <c r="D75" s="2" t="s">
        <v>37</v>
      </c>
      <c r="E75" s="2">
        <v>4</v>
      </c>
      <c r="F75" s="4">
        <f t="shared" si="5"/>
        <v>0.5714285714285714</v>
      </c>
      <c r="G75" s="2" t="s">
        <v>37</v>
      </c>
      <c r="H75" s="2">
        <v>17</v>
      </c>
      <c r="I75" s="4">
        <f t="shared" si="6"/>
        <v>0.68</v>
      </c>
      <c r="J75" s="18"/>
      <c r="K75" s="6">
        <f t="shared" si="7"/>
        <v>0.50973544973544971</v>
      </c>
    </row>
    <row r="76" spans="1:11" x14ac:dyDescent="0.25">
      <c r="A76" s="2" t="s">
        <v>36</v>
      </c>
      <c r="B76" s="2">
        <v>11</v>
      </c>
      <c r="C76" s="4">
        <f t="shared" si="4"/>
        <v>0.61111111111111116</v>
      </c>
      <c r="D76" s="2" t="s">
        <v>36</v>
      </c>
      <c r="E76" s="2">
        <v>3</v>
      </c>
      <c r="F76" s="4">
        <f t="shared" si="5"/>
        <v>0.42857142857142855</v>
      </c>
      <c r="G76" s="2" t="s">
        <v>36</v>
      </c>
      <c r="H76" s="2">
        <v>5</v>
      </c>
      <c r="I76" s="4">
        <f t="shared" si="6"/>
        <v>0.2</v>
      </c>
      <c r="J76" s="18"/>
      <c r="K76" s="6">
        <f t="shared" si="7"/>
        <v>0.41322751322751322</v>
      </c>
    </row>
    <row r="77" spans="1:11" x14ac:dyDescent="0.25">
      <c r="A77" s="2" t="s">
        <v>40</v>
      </c>
      <c r="B77" s="2" t="s">
        <v>1</v>
      </c>
      <c r="C77" s="4"/>
      <c r="D77" s="2" t="s">
        <v>40</v>
      </c>
      <c r="E77" s="2" t="s">
        <v>1</v>
      </c>
      <c r="F77" s="4"/>
      <c r="G77" s="2" t="s">
        <v>40</v>
      </c>
      <c r="H77" s="2" t="s">
        <v>1</v>
      </c>
      <c r="I77" s="4"/>
      <c r="J77" s="18"/>
      <c r="K77" s="6"/>
    </row>
    <row r="78" spans="1:11" x14ac:dyDescent="0.25">
      <c r="A78" s="2" t="s">
        <v>93</v>
      </c>
      <c r="B78" s="2">
        <v>13</v>
      </c>
      <c r="C78" s="4">
        <f t="shared" si="4"/>
        <v>0.72222222222222221</v>
      </c>
      <c r="D78" s="2" t="s">
        <v>93</v>
      </c>
      <c r="E78" s="2">
        <v>5</v>
      </c>
      <c r="F78" s="4">
        <f t="shared" si="5"/>
        <v>0.7142857142857143</v>
      </c>
      <c r="G78" s="2" t="s">
        <v>93</v>
      </c>
      <c r="H78" s="2">
        <v>20</v>
      </c>
      <c r="I78" s="4">
        <f t="shared" si="6"/>
        <v>0.8</v>
      </c>
      <c r="J78" s="18"/>
      <c r="K78" s="6">
        <f t="shared" si="7"/>
        <v>0.74550264550264556</v>
      </c>
    </row>
    <row r="79" spans="1:11" x14ac:dyDescent="0.25">
      <c r="A79" s="2" t="s">
        <v>81</v>
      </c>
      <c r="B79" s="2">
        <v>1</v>
      </c>
      <c r="C79" s="4">
        <f t="shared" si="4"/>
        <v>5.5555555555555552E-2</v>
      </c>
      <c r="D79" s="2" t="s">
        <v>87</v>
      </c>
      <c r="E79" s="2">
        <v>1</v>
      </c>
      <c r="F79" s="4">
        <f t="shared" si="5"/>
        <v>0.14285714285714285</v>
      </c>
      <c r="G79" s="2" t="s">
        <v>92</v>
      </c>
      <c r="H79" s="2">
        <v>1</v>
      </c>
      <c r="I79" s="4">
        <f t="shared" si="6"/>
        <v>0.04</v>
      </c>
      <c r="J79" s="18"/>
      <c r="K79" s="2"/>
    </row>
    <row r="80" spans="1:11" x14ac:dyDescent="0.25">
      <c r="A80" s="2" t="s">
        <v>82</v>
      </c>
      <c r="B80" s="2">
        <v>1</v>
      </c>
      <c r="C80" s="4">
        <f t="shared" si="4"/>
        <v>5.5555555555555552E-2</v>
      </c>
      <c r="D80" s="2" t="s">
        <v>88</v>
      </c>
      <c r="E80" s="2">
        <v>1</v>
      </c>
      <c r="F80" s="4">
        <f t="shared" si="5"/>
        <v>0.14285714285714285</v>
      </c>
      <c r="G80" s="2" t="s">
        <v>15</v>
      </c>
      <c r="H80" s="2">
        <v>4</v>
      </c>
      <c r="I80" s="4">
        <f t="shared" si="6"/>
        <v>0.16</v>
      </c>
      <c r="J80" s="18"/>
      <c r="K80" s="2"/>
    </row>
    <row r="81" spans="1:11" x14ac:dyDescent="0.25">
      <c r="A81" s="2" t="s">
        <v>83</v>
      </c>
      <c r="B81" s="2">
        <v>1</v>
      </c>
      <c r="C81" s="4">
        <f t="shared" si="4"/>
        <v>5.5555555555555552E-2</v>
      </c>
      <c r="D81" s="2"/>
      <c r="E81" s="2"/>
      <c r="F81" s="4"/>
      <c r="G81" s="2"/>
      <c r="H81" s="2"/>
      <c r="I81" s="4"/>
      <c r="J81" s="18"/>
      <c r="K81" s="2"/>
    </row>
    <row r="82" spans="1:11" x14ac:dyDescent="0.25">
      <c r="A82" s="2" t="s">
        <v>84</v>
      </c>
      <c r="B82" s="2">
        <v>1</v>
      </c>
      <c r="C82" s="4">
        <f t="shared" si="4"/>
        <v>5.5555555555555552E-2</v>
      </c>
      <c r="D82" s="2"/>
      <c r="E82" s="2"/>
      <c r="F82" s="4"/>
      <c r="G82" s="2"/>
      <c r="H82" s="2"/>
      <c r="I82" s="4"/>
      <c r="J82" s="18"/>
      <c r="K82" s="2"/>
    </row>
    <row r="83" spans="1:11" x14ac:dyDescent="0.25">
      <c r="A83" s="2" t="s">
        <v>85</v>
      </c>
      <c r="B83" s="2">
        <v>1</v>
      </c>
      <c r="C83" s="4">
        <f t="shared" si="4"/>
        <v>5.5555555555555552E-2</v>
      </c>
      <c r="D83" s="2"/>
      <c r="E83" s="2"/>
      <c r="F83" s="4"/>
      <c r="G83" s="2"/>
      <c r="H83" s="2"/>
      <c r="I83" s="4"/>
      <c r="J83" s="29"/>
      <c r="K83" s="2"/>
    </row>
    <row r="84" spans="1:11" x14ac:dyDescent="0.25">
      <c r="J84" s="26"/>
      <c r="K84" s="2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selection activeCell="J62" sqref="J62"/>
    </sheetView>
  </sheetViews>
  <sheetFormatPr defaultRowHeight="15" x14ac:dyDescent="0.25"/>
  <cols>
    <col min="1" max="1" width="15.140625" customWidth="1"/>
    <col min="2" max="2" width="19.5703125" customWidth="1"/>
    <col min="3" max="3" width="15" customWidth="1"/>
    <col min="4" max="4" width="21.85546875" customWidth="1"/>
    <col min="5" max="5" width="23.140625" customWidth="1"/>
  </cols>
  <sheetData>
    <row r="1" spans="1:8" x14ac:dyDescent="0.25">
      <c r="A1" s="1" t="s">
        <v>96</v>
      </c>
      <c r="B1" s="1"/>
      <c r="C1" s="1"/>
      <c r="D1" s="1" t="s">
        <v>95</v>
      </c>
      <c r="E1" s="1"/>
      <c r="F1" s="2"/>
      <c r="G1" s="2"/>
      <c r="H1" s="2"/>
    </row>
    <row r="2" spans="1:8" x14ac:dyDescent="0.25">
      <c r="A2" s="2" t="s">
        <v>0</v>
      </c>
      <c r="B2" s="2" t="s">
        <v>1</v>
      </c>
      <c r="C2" s="2"/>
      <c r="D2" s="2" t="s">
        <v>0</v>
      </c>
      <c r="E2" s="2" t="s">
        <v>1</v>
      </c>
      <c r="F2" s="2"/>
      <c r="G2" s="2"/>
      <c r="H2" s="2" t="s">
        <v>69</v>
      </c>
    </row>
    <row r="3" spans="1:8" x14ac:dyDescent="0.25">
      <c r="A3" s="2" t="s">
        <v>56</v>
      </c>
      <c r="B3" s="2">
        <v>8</v>
      </c>
      <c r="C3" s="4">
        <f>B3/8</f>
        <v>1</v>
      </c>
      <c r="D3" s="2" t="s">
        <v>56</v>
      </c>
      <c r="E3" s="2">
        <v>8</v>
      </c>
      <c r="F3" s="4">
        <f>E3/8</f>
        <v>1</v>
      </c>
      <c r="G3" s="2"/>
      <c r="H3" s="6">
        <f>AVERAGE(C3,F3)</f>
        <v>1</v>
      </c>
    </row>
    <row r="4" spans="1:8" x14ac:dyDescent="0.25">
      <c r="A4" s="2" t="s">
        <v>3</v>
      </c>
      <c r="B4" s="2" t="s">
        <v>1</v>
      </c>
      <c r="C4" s="4"/>
      <c r="D4" s="2" t="s">
        <v>3</v>
      </c>
      <c r="E4" s="2" t="s">
        <v>1</v>
      </c>
      <c r="F4" s="4"/>
      <c r="G4" s="2"/>
      <c r="H4" s="6"/>
    </row>
    <row r="5" spans="1:8" x14ac:dyDescent="0.25">
      <c r="A5" s="2" t="s">
        <v>5</v>
      </c>
      <c r="B5" s="2">
        <v>5</v>
      </c>
      <c r="C5" s="4">
        <f t="shared" ref="C4:C67" si="0">B5/8</f>
        <v>0.625</v>
      </c>
      <c r="D5" s="2" t="s">
        <v>5</v>
      </c>
      <c r="E5" s="2">
        <v>1</v>
      </c>
      <c r="F5" s="4">
        <f t="shared" ref="F4:F67" si="1">E5/8</f>
        <v>0.125</v>
      </c>
      <c r="G5" s="2"/>
      <c r="H5" s="6">
        <f t="shared" ref="H4:H67" si="2">AVERAGE(C5,F5)</f>
        <v>0.375</v>
      </c>
    </row>
    <row r="6" spans="1:8" x14ac:dyDescent="0.25">
      <c r="A6" s="2" t="s">
        <v>4</v>
      </c>
      <c r="B6" s="2">
        <v>3</v>
      </c>
      <c r="C6" s="4">
        <f t="shared" si="0"/>
        <v>0.375</v>
      </c>
      <c r="D6" s="2" t="s">
        <v>4</v>
      </c>
      <c r="E6" s="2">
        <v>7</v>
      </c>
      <c r="F6" s="4">
        <f t="shared" si="1"/>
        <v>0.875</v>
      </c>
      <c r="G6" s="2"/>
      <c r="H6" s="6">
        <f t="shared" si="2"/>
        <v>0.625</v>
      </c>
    </row>
    <row r="7" spans="1:8" x14ac:dyDescent="0.25">
      <c r="A7" s="2" t="s">
        <v>6</v>
      </c>
      <c r="B7" s="2" t="s">
        <v>1</v>
      </c>
      <c r="C7" s="4"/>
      <c r="D7" s="2" t="s">
        <v>6</v>
      </c>
      <c r="E7" s="2" t="s">
        <v>1</v>
      </c>
      <c r="F7" s="4"/>
      <c r="G7" s="2"/>
      <c r="H7" s="6"/>
    </row>
    <row r="8" spans="1:8" x14ac:dyDescent="0.25">
      <c r="A8" s="2" t="s">
        <v>7</v>
      </c>
      <c r="B8" s="2">
        <v>8</v>
      </c>
      <c r="C8" s="4">
        <f t="shared" si="0"/>
        <v>1</v>
      </c>
      <c r="D8" s="2" t="s">
        <v>7</v>
      </c>
      <c r="E8" s="2">
        <v>6</v>
      </c>
      <c r="F8" s="4">
        <f t="shared" si="1"/>
        <v>0.75</v>
      </c>
      <c r="G8" s="2"/>
      <c r="H8" s="6">
        <f t="shared" si="2"/>
        <v>0.875</v>
      </c>
    </row>
    <row r="9" spans="1:8" x14ac:dyDescent="0.25">
      <c r="A9" s="2"/>
      <c r="B9" s="2"/>
      <c r="C9" s="4">
        <f t="shared" si="0"/>
        <v>0</v>
      </c>
      <c r="D9" s="2" t="s">
        <v>8</v>
      </c>
      <c r="E9" s="2">
        <v>2</v>
      </c>
      <c r="F9" s="4">
        <f t="shared" si="1"/>
        <v>0.25</v>
      </c>
      <c r="G9" s="2"/>
      <c r="H9" s="6">
        <f t="shared" si="2"/>
        <v>0.125</v>
      </c>
    </row>
    <row r="10" spans="1:8" x14ac:dyDescent="0.25">
      <c r="A10" s="2" t="s">
        <v>10</v>
      </c>
      <c r="B10" s="2" t="s">
        <v>1</v>
      </c>
      <c r="C10" s="4"/>
      <c r="D10" s="2" t="s">
        <v>10</v>
      </c>
      <c r="E10" s="2" t="s">
        <v>1</v>
      </c>
      <c r="F10" s="4"/>
      <c r="G10" s="2"/>
      <c r="H10" s="6"/>
    </row>
    <row r="11" spans="1:8" x14ac:dyDescent="0.25">
      <c r="A11" s="2" t="s">
        <v>15</v>
      </c>
      <c r="B11" s="2">
        <v>0</v>
      </c>
      <c r="C11" s="4">
        <f t="shared" si="0"/>
        <v>0</v>
      </c>
      <c r="D11" s="2" t="s">
        <v>15</v>
      </c>
      <c r="E11" s="2">
        <v>1</v>
      </c>
      <c r="F11" s="4">
        <f t="shared" si="1"/>
        <v>0.125</v>
      </c>
      <c r="G11" s="2"/>
      <c r="H11" s="6">
        <f t="shared" si="2"/>
        <v>6.25E-2</v>
      </c>
    </row>
    <row r="12" spans="1:8" x14ac:dyDescent="0.25">
      <c r="A12" s="2" t="s">
        <v>11</v>
      </c>
      <c r="B12" s="2">
        <v>8</v>
      </c>
      <c r="C12" s="4">
        <f t="shared" si="0"/>
        <v>1</v>
      </c>
      <c r="D12" s="2" t="s">
        <v>11</v>
      </c>
      <c r="E12" s="2">
        <v>7</v>
      </c>
      <c r="F12" s="4">
        <f t="shared" si="1"/>
        <v>0.875</v>
      </c>
      <c r="G12" s="2"/>
      <c r="H12" s="6">
        <f t="shared" si="2"/>
        <v>0.9375</v>
      </c>
    </row>
    <row r="13" spans="1:8" x14ac:dyDescent="0.25">
      <c r="A13" s="2" t="s">
        <v>12</v>
      </c>
      <c r="B13" s="2" t="s">
        <v>1</v>
      </c>
      <c r="C13" s="4"/>
      <c r="D13" s="2" t="s">
        <v>12</v>
      </c>
      <c r="E13" s="2" t="s">
        <v>1</v>
      </c>
      <c r="F13" s="4"/>
      <c r="G13" s="2"/>
      <c r="H13" s="6"/>
    </row>
    <row r="14" spans="1:8" x14ac:dyDescent="0.25">
      <c r="A14" s="2" t="s">
        <v>13</v>
      </c>
      <c r="B14" s="2">
        <v>8</v>
      </c>
      <c r="C14" s="4">
        <f t="shared" si="0"/>
        <v>1</v>
      </c>
      <c r="D14" s="2" t="s">
        <v>13</v>
      </c>
      <c r="E14" s="2">
        <v>4</v>
      </c>
      <c r="F14" s="4">
        <f t="shared" si="1"/>
        <v>0.5</v>
      </c>
      <c r="G14" s="2"/>
      <c r="H14" s="6">
        <f t="shared" si="2"/>
        <v>0.75</v>
      </c>
    </row>
    <row r="15" spans="1:8" x14ac:dyDescent="0.25">
      <c r="A15" s="2" t="s">
        <v>93</v>
      </c>
      <c r="B15" s="2">
        <v>0</v>
      </c>
      <c r="C15" s="4">
        <f t="shared" si="0"/>
        <v>0</v>
      </c>
      <c r="D15" s="2" t="s">
        <v>93</v>
      </c>
      <c r="E15" s="2">
        <v>4</v>
      </c>
      <c r="F15" s="4">
        <f t="shared" si="1"/>
        <v>0.5</v>
      </c>
      <c r="G15" s="2"/>
      <c r="H15" s="6">
        <f t="shared" si="2"/>
        <v>0.25</v>
      </c>
    </row>
    <row r="16" spans="1:8" x14ac:dyDescent="0.25">
      <c r="A16" s="2" t="s">
        <v>14</v>
      </c>
      <c r="B16" s="2" t="s">
        <v>1</v>
      </c>
      <c r="C16" s="4"/>
      <c r="D16" s="2" t="s">
        <v>14</v>
      </c>
      <c r="E16" s="2" t="s">
        <v>1</v>
      </c>
      <c r="F16" s="4"/>
      <c r="G16" s="2"/>
      <c r="H16" s="6"/>
    </row>
    <row r="17" spans="1:8" x14ac:dyDescent="0.25">
      <c r="A17" s="2" t="s">
        <v>15</v>
      </c>
      <c r="B17" s="2">
        <v>8</v>
      </c>
      <c r="C17" s="4">
        <f t="shared" si="0"/>
        <v>1</v>
      </c>
      <c r="D17" s="2" t="s">
        <v>15</v>
      </c>
      <c r="E17" s="2">
        <v>8</v>
      </c>
      <c r="F17" s="4">
        <f t="shared" si="1"/>
        <v>1</v>
      </c>
      <c r="G17" s="2"/>
      <c r="H17" s="6">
        <f t="shared" si="2"/>
        <v>1</v>
      </c>
    </row>
    <row r="18" spans="1:8" x14ac:dyDescent="0.25">
      <c r="A18" s="2" t="s">
        <v>16</v>
      </c>
      <c r="B18" s="2" t="s">
        <v>1</v>
      </c>
      <c r="C18" s="4"/>
      <c r="D18" s="2" t="s">
        <v>16</v>
      </c>
      <c r="E18" s="2" t="s">
        <v>1</v>
      </c>
      <c r="F18" s="4"/>
      <c r="G18" s="2"/>
      <c r="H18" s="6"/>
    </row>
    <row r="19" spans="1:8" x14ac:dyDescent="0.25">
      <c r="A19" s="2" t="s">
        <v>15</v>
      </c>
      <c r="B19" s="2">
        <v>8</v>
      </c>
      <c r="C19" s="4">
        <f t="shared" si="0"/>
        <v>1</v>
      </c>
      <c r="D19" s="2" t="s">
        <v>15</v>
      </c>
      <c r="E19" s="2">
        <v>8</v>
      </c>
      <c r="F19" s="4">
        <f t="shared" si="1"/>
        <v>1</v>
      </c>
      <c r="G19" s="2"/>
      <c r="H19" s="6">
        <f t="shared" si="2"/>
        <v>1</v>
      </c>
    </row>
    <row r="20" spans="1:8" x14ac:dyDescent="0.25">
      <c r="A20" s="2" t="s">
        <v>17</v>
      </c>
      <c r="B20" s="2" t="s">
        <v>1</v>
      </c>
      <c r="C20" s="4"/>
      <c r="D20" s="2" t="s">
        <v>17</v>
      </c>
      <c r="E20" s="2" t="s">
        <v>1</v>
      </c>
      <c r="F20" s="4"/>
      <c r="G20" s="2"/>
      <c r="H20" s="6"/>
    </row>
    <row r="21" spans="1:8" x14ac:dyDescent="0.25">
      <c r="A21" s="2" t="s">
        <v>18</v>
      </c>
      <c r="B21" s="2">
        <v>8</v>
      </c>
      <c r="C21" s="4">
        <f t="shared" si="0"/>
        <v>1</v>
      </c>
      <c r="D21" s="2" t="s">
        <v>18</v>
      </c>
      <c r="E21" s="2">
        <v>8</v>
      </c>
      <c r="F21" s="4">
        <f t="shared" si="1"/>
        <v>1</v>
      </c>
      <c r="G21" s="2"/>
      <c r="H21" s="6">
        <f t="shared" si="2"/>
        <v>1</v>
      </c>
    </row>
    <row r="22" spans="1:8" x14ac:dyDescent="0.25">
      <c r="A22" s="2" t="s">
        <v>19</v>
      </c>
      <c r="B22" s="2" t="s">
        <v>1</v>
      </c>
      <c r="C22" s="4"/>
      <c r="D22" s="2" t="s">
        <v>19</v>
      </c>
      <c r="E22" s="2" t="s">
        <v>1</v>
      </c>
      <c r="F22" s="4"/>
      <c r="G22" s="2"/>
      <c r="H22" s="6"/>
    </row>
    <row r="23" spans="1:8" x14ac:dyDescent="0.25">
      <c r="A23" s="2" t="s">
        <v>22</v>
      </c>
      <c r="B23" s="2">
        <v>6</v>
      </c>
      <c r="C23" s="4">
        <f t="shared" si="0"/>
        <v>0.75</v>
      </c>
      <c r="D23" s="2" t="s">
        <v>22</v>
      </c>
      <c r="E23" s="2">
        <v>3</v>
      </c>
      <c r="F23" s="4">
        <f t="shared" si="1"/>
        <v>0.375</v>
      </c>
      <c r="G23" s="2"/>
      <c r="H23" s="6">
        <f t="shared" si="2"/>
        <v>0.5625</v>
      </c>
    </row>
    <row r="24" spans="1:8" x14ac:dyDescent="0.25">
      <c r="A24" s="2" t="s">
        <v>20</v>
      </c>
      <c r="B24" s="2">
        <v>2</v>
      </c>
      <c r="C24" s="4">
        <f t="shared" si="0"/>
        <v>0.25</v>
      </c>
      <c r="D24" s="2" t="s">
        <v>20</v>
      </c>
      <c r="E24" s="2">
        <v>3</v>
      </c>
      <c r="F24" s="4">
        <f t="shared" si="1"/>
        <v>0.375</v>
      </c>
      <c r="G24" s="2"/>
      <c r="H24" s="6">
        <f t="shared" si="2"/>
        <v>0.3125</v>
      </c>
    </row>
    <row r="25" spans="1:8" x14ac:dyDescent="0.25">
      <c r="A25" s="2" t="s">
        <v>21</v>
      </c>
      <c r="B25" s="2">
        <v>0</v>
      </c>
      <c r="C25" s="4">
        <f t="shared" si="0"/>
        <v>0</v>
      </c>
      <c r="D25" s="2" t="s">
        <v>21</v>
      </c>
      <c r="E25" s="2">
        <v>2</v>
      </c>
      <c r="F25" s="4">
        <f t="shared" si="1"/>
        <v>0.25</v>
      </c>
      <c r="G25" s="2"/>
      <c r="H25" s="6">
        <f t="shared" si="2"/>
        <v>0.125</v>
      </c>
    </row>
    <row r="26" spans="1:8" x14ac:dyDescent="0.25">
      <c r="A26" s="2" t="s">
        <v>23</v>
      </c>
      <c r="B26" s="2" t="s">
        <v>1</v>
      </c>
      <c r="C26" s="4"/>
      <c r="D26" s="2" t="s">
        <v>23</v>
      </c>
      <c r="E26" s="2" t="s">
        <v>1</v>
      </c>
      <c r="F26" s="4"/>
      <c r="G26" s="2"/>
      <c r="H26" s="6"/>
    </row>
    <row r="27" spans="1:8" x14ac:dyDescent="0.25">
      <c r="A27" s="2" t="s">
        <v>15</v>
      </c>
      <c r="B27" s="2">
        <v>0</v>
      </c>
      <c r="C27" s="4">
        <f t="shared" si="0"/>
        <v>0</v>
      </c>
      <c r="D27" s="2" t="s">
        <v>15</v>
      </c>
      <c r="E27" s="2">
        <v>1</v>
      </c>
      <c r="F27" s="4">
        <f t="shared" si="1"/>
        <v>0.125</v>
      </c>
      <c r="G27" s="2"/>
      <c r="H27" s="6">
        <f t="shared" si="2"/>
        <v>6.25E-2</v>
      </c>
    </row>
    <row r="28" spans="1:8" x14ac:dyDescent="0.25">
      <c r="A28" s="2" t="s">
        <v>11</v>
      </c>
      <c r="B28" s="2">
        <v>5</v>
      </c>
      <c r="C28" s="4">
        <f t="shared" si="0"/>
        <v>0.625</v>
      </c>
      <c r="D28" s="2" t="s">
        <v>11</v>
      </c>
      <c r="E28" s="2">
        <v>6</v>
      </c>
      <c r="F28" s="4">
        <f t="shared" si="1"/>
        <v>0.75</v>
      </c>
      <c r="G28" s="2"/>
      <c r="H28" s="6">
        <f t="shared" si="2"/>
        <v>0.6875</v>
      </c>
    </row>
    <row r="29" spans="1:8" x14ac:dyDescent="0.25">
      <c r="A29" s="2" t="s">
        <v>24</v>
      </c>
      <c r="B29" s="2">
        <v>3</v>
      </c>
      <c r="C29" s="4">
        <f t="shared" si="0"/>
        <v>0.375</v>
      </c>
      <c r="D29" s="2" t="s">
        <v>24</v>
      </c>
      <c r="E29" s="2">
        <v>1</v>
      </c>
      <c r="F29" s="4">
        <f t="shared" si="1"/>
        <v>0.125</v>
      </c>
      <c r="G29" s="2"/>
      <c r="H29" s="6">
        <f t="shared" si="2"/>
        <v>0.25</v>
      </c>
    </row>
    <row r="30" spans="1:8" x14ac:dyDescent="0.25">
      <c r="A30" s="2" t="s">
        <v>25</v>
      </c>
      <c r="B30" s="2" t="s">
        <v>1</v>
      </c>
      <c r="C30" s="4"/>
      <c r="D30" s="2" t="s">
        <v>25</v>
      </c>
      <c r="E30" s="2" t="s">
        <v>1</v>
      </c>
      <c r="F30" s="4"/>
      <c r="G30" s="2"/>
      <c r="H30" s="6"/>
    </row>
    <row r="31" spans="1:8" x14ac:dyDescent="0.25">
      <c r="A31" s="2" t="s">
        <v>26</v>
      </c>
      <c r="B31" s="2">
        <v>5</v>
      </c>
      <c r="C31" s="4">
        <f t="shared" si="0"/>
        <v>0.625</v>
      </c>
      <c r="D31" s="2" t="s">
        <v>26</v>
      </c>
      <c r="E31" s="2">
        <v>6</v>
      </c>
      <c r="F31" s="4">
        <f t="shared" si="1"/>
        <v>0.75</v>
      </c>
      <c r="G31" s="2"/>
      <c r="H31" s="6">
        <f t="shared" si="2"/>
        <v>0.6875</v>
      </c>
    </row>
    <row r="32" spans="1:8" x14ac:dyDescent="0.25">
      <c r="A32" s="2" t="s">
        <v>27</v>
      </c>
      <c r="B32" s="2">
        <v>3</v>
      </c>
      <c r="C32" s="4">
        <f t="shared" si="0"/>
        <v>0.375</v>
      </c>
      <c r="D32" s="2" t="s">
        <v>27</v>
      </c>
      <c r="E32" s="2">
        <v>2</v>
      </c>
      <c r="F32" s="4">
        <f t="shared" si="1"/>
        <v>0.25</v>
      </c>
      <c r="G32" s="2"/>
      <c r="H32" s="6">
        <f t="shared" si="2"/>
        <v>0.3125</v>
      </c>
    </row>
    <row r="33" spans="1:8" x14ac:dyDescent="0.25">
      <c r="A33" s="2" t="s">
        <v>28</v>
      </c>
      <c r="B33" s="2" t="s">
        <v>1</v>
      </c>
      <c r="C33" s="4"/>
      <c r="D33" s="2" t="s">
        <v>28</v>
      </c>
      <c r="E33" s="2" t="s">
        <v>1</v>
      </c>
      <c r="F33" s="4"/>
      <c r="G33" s="2"/>
      <c r="H33" s="6"/>
    </row>
    <row r="34" spans="1:8" x14ac:dyDescent="0.25">
      <c r="A34" s="2" t="s">
        <v>26</v>
      </c>
      <c r="B34" s="2">
        <v>5</v>
      </c>
      <c r="C34" s="4">
        <f t="shared" si="0"/>
        <v>0.625</v>
      </c>
      <c r="D34" s="2" t="s">
        <v>26</v>
      </c>
      <c r="E34" s="2">
        <v>6</v>
      </c>
      <c r="F34" s="4">
        <f t="shared" si="1"/>
        <v>0.75</v>
      </c>
      <c r="G34" s="2"/>
      <c r="H34" s="6">
        <f t="shared" si="2"/>
        <v>0.6875</v>
      </c>
    </row>
    <row r="35" spans="1:8" x14ac:dyDescent="0.25">
      <c r="A35" s="2" t="s">
        <v>27</v>
      </c>
      <c r="B35" s="2">
        <v>3</v>
      </c>
      <c r="C35" s="4">
        <f t="shared" si="0"/>
        <v>0.375</v>
      </c>
      <c r="D35" s="2" t="s">
        <v>27</v>
      </c>
      <c r="E35" s="2">
        <v>2</v>
      </c>
      <c r="F35" s="4">
        <f t="shared" si="1"/>
        <v>0.25</v>
      </c>
      <c r="G35" s="2"/>
      <c r="H35" s="6">
        <f t="shared" si="2"/>
        <v>0.3125</v>
      </c>
    </row>
    <row r="36" spans="1:8" x14ac:dyDescent="0.25">
      <c r="A36" s="2" t="s">
        <v>29</v>
      </c>
      <c r="B36" s="2" t="s">
        <v>1</v>
      </c>
      <c r="C36" s="4"/>
      <c r="D36" s="2" t="s">
        <v>29</v>
      </c>
      <c r="E36" s="2" t="s">
        <v>1</v>
      </c>
      <c r="F36" s="4"/>
      <c r="G36" s="2"/>
      <c r="H36" s="6"/>
    </row>
    <row r="37" spans="1:8" x14ac:dyDescent="0.25">
      <c r="A37" s="2" t="s">
        <v>26</v>
      </c>
      <c r="B37" s="2">
        <v>6</v>
      </c>
      <c r="C37" s="4">
        <f t="shared" si="0"/>
        <v>0.75</v>
      </c>
      <c r="D37" s="2" t="s">
        <v>26</v>
      </c>
      <c r="E37" s="2">
        <v>5</v>
      </c>
      <c r="F37" s="4">
        <f t="shared" si="1"/>
        <v>0.625</v>
      </c>
      <c r="G37" s="2"/>
      <c r="H37" s="6">
        <f t="shared" si="2"/>
        <v>0.6875</v>
      </c>
    </row>
    <row r="38" spans="1:8" x14ac:dyDescent="0.25">
      <c r="A38" s="2" t="s">
        <v>27</v>
      </c>
      <c r="B38" s="2">
        <v>0</v>
      </c>
      <c r="C38" s="4">
        <f t="shared" si="0"/>
        <v>0</v>
      </c>
      <c r="D38" s="2" t="s">
        <v>27</v>
      </c>
      <c r="E38" s="2">
        <v>2</v>
      </c>
      <c r="F38" s="4">
        <f t="shared" si="1"/>
        <v>0.25</v>
      </c>
      <c r="G38" s="2"/>
      <c r="H38" s="6">
        <f t="shared" si="2"/>
        <v>0.125</v>
      </c>
    </row>
    <row r="39" spans="1:8" x14ac:dyDescent="0.25">
      <c r="A39" s="2" t="s">
        <v>30</v>
      </c>
      <c r="B39" s="2">
        <v>2</v>
      </c>
      <c r="C39" s="4">
        <f t="shared" si="0"/>
        <v>0.25</v>
      </c>
      <c r="D39" s="2" t="s">
        <v>30</v>
      </c>
      <c r="E39" s="2">
        <v>1</v>
      </c>
      <c r="F39" s="4">
        <f t="shared" si="1"/>
        <v>0.125</v>
      </c>
      <c r="G39" s="2"/>
      <c r="H39" s="6">
        <f t="shared" si="2"/>
        <v>0.1875</v>
      </c>
    </row>
    <row r="40" spans="1:8" x14ac:dyDescent="0.25">
      <c r="A40" s="2" t="s">
        <v>31</v>
      </c>
      <c r="B40" s="2" t="s">
        <v>1</v>
      </c>
      <c r="C40" s="4"/>
      <c r="D40" s="2" t="s">
        <v>31</v>
      </c>
      <c r="E40" s="2" t="s">
        <v>1</v>
      </c>
      <c r="F40" s="4"/>
      <c r="G40" s="2"/>
      <c r="H40" s="6"/>
    </row>
    <row r="41" spans="1:8" x14ac:dyDescent="0.25">
      <c r="A41" s="2" t="s">
        <v>30</v>
      </c>
      <c r="B41" s="2">
        <v>2</v>
      </c>
      <c r="C41" s="4">
        <f t="shared" si="0"/>
        <v>0.25</v>
      </c>
      <c r="D41" s="2" t="s">
        <v>30</v>
      </c>
      <c r="E41" s="2">
        <v>2</v>
      </c>
      <c r="F41" s="4">
        <f t="shared" si="1"/>
        <v>0.25</v>
      </c>
      <c r="G41" s="2"/>
      <c r="H41" s="6">
        <f t="shared" si="2"/>
        <v>0.25</v>
      </c>
    </row>
    <row r="42" spans="1:8" x14ac:dyDescent="0.25">
      <c r="A42" s="2" t="s">
        <v>26</v>
      </c>
      <c r="B42" s="2">
        <v>6</v>
      </c>
      <c r="C42" s="4">
        <f t="shared" si="0"/>
        <v>0.75</v>
      </c>
      <c r="D42" s="2" t="s">
        <v>26</v>
      </c>
      <c r="E42" s="2">
        <v>4</v>
      </c>
      <c r="F42" s="4">
        <f t="shared" si="1"/>
        <v>0.5</v>
      </c>
      <c r="G42" s="2"/>
      <c r="H42" s="6">
        <f t="shared" si="2"/>
        <v>0.625</v>
      </c>
    </row>
    <row r="43" spans="1:8" x14ac:dyDescent="0.25">
      <c r="A43" s="2" t="s">
        <v>27</v>
      </c>
      <c r="B43" s="2">
        <v>0</v>
      </c>
      <c r="C43" s="4">
        <f t="shared" si="0"/>
        <v>0</v>
      </c>
      <c r="D43" s="2" t="s">
        <v>27</v>
      </c>
      <c r="E43" s="2">
        <v>2</v>
      </c>
      <c r="F43" s="4">
        <f t="shared" si="1"/>
        <v>0.25</v>
      </c>
      <c r="G43" s="2"/>
      <c r="H43" s="6">
        <f t="shared" si="2"/>
        <v>0.125</v>
      </c>
    </row>
    <row r="44" spans="1:8" x14ac:dyDescent="0.25">
      <c r="A44" s="2" t="s">
        <v>32</v>
      </c>
      <c r="B44" s="2" t="s">
        <v>1</v>
      </c>
      <c r="C44" s="4"/>
      <c r="D44" s="2" t="s">
        <v>32</v>
      </c>
      <c r="E44" s="2" t="s">
        <v>1</v>
      </c>
      <c r="F44" s="4"/>
      <c r="G44" s="2"/>
      <c r="H44" s="6"/>
    </row>
    <row r="45" spans="1:8" x14ac:dyDescent="0.25">
      <c r="A45" s="2" t="s">
        <v>30</v>
      </c>
      <c r="B45" s="2">
        <v>0</v>
      </c>
      <c r="C45" s="4">
        <f t="shared" si="0"/>
        <v>0</v>
      </c>
      <c r="D45" s="2" t="s">
        <v>30</v>
      </c>
      <c r="E45" s="2">
        <v>2</v>
      </c>
      <c r="F45" s="4">
        <f t="shared" si="1"/>
        <v>0.25</v>
      </c>
      <c r="G45" s="2"/>
      <c r="H45" s="6">
        <f t="shared" si="2"/>
        <v>0.125</v>
      </c>
    </row>
    <row r="46" spans="1:8" x14ac:dyDescent="0.25">
      <c r="A46" s="2" t="s">
        <v>26</v>
      </c>
      <c r="B46" s="2">
        <v>8</v>
      </c>
      <c r="C46" s="4">
        <f t="shared" si="0"/>
        <v>1</v>
      </c>
      <c r="D46" s="2" t="s">
        <v>26</v>
      </c>
      <c r="E46" s="2">
        <v>3</v>
      </c>
      <c r="F46" s="4">
        <f t="shared" si="1"/>
        <v>0.375</v>
      </c>
      <c r="G46" s="2"/>
      <c r="H46" s="6">
        <f t="shared" si="2"/>
        <v>0.6875</v>
      </c>
    </row>
    <row r="47" spans="1:8" x14ac:dyDescent="0.25">
      <c r="A47" s="2" t="s">
        <v>27</v>
      </c>
      <c r="B47" s="2">
        <v>0</v>
      </c>
      <c r="C47" s="4">
        <f t="shared" si="0"/>
        <v>0</v>
      </c>
      <c r="D47" s="2" t="s">
        <v>27</v>
      </c>
      <c r="E47" s="2">
        <v>3</v>
      </c>
      <c r="F47" s="4">
        <f t="shared" si="1"/>
        <v>0.375</v>
      </c>
      <c r="G47" s="2"/>
      <c r="H47" s="6">
        <f t="shared" si="2"/>
        <v>0.1875</v>
      </c>
    </row>
    <row r="48" spans="1:8" x14ac:dyDescent="0.25">
      <c r="A48" s="2" t="s">
        <v>33</v>
      </c>
      <c r="B48" s="2" t="s">
        <v>1</v>
      </c>
      <c r="C48" s="4"/>
      <c r="D48" s="2" t="s">
        <v>33</v>
      </c>
      <c r="E48" s="2" t="s">
        <v>1</v>
      </c>
      <c r="F48" s="4"/>
      <c r="G48" s="2"/>
      <c r="H48" s="6"/>
    </row>
    <row r="49" spans="1:8" x14ac:dyDescent="0.25">
      <c r="A49" s="2" t="s">
        <v>30</v>
      </c>
      <c r="B49" s="2">
        <v>0</v>
      </c>
      <c r="C49" s="4">
        <f t="shared" si="0"/>
        <v>0</v>
      </c>
      <c r="D49" s="2" t="s">
        <v>30</v>
      </c>
      <c r="E49" s="2">
        <v>2</v>
      </c>
      <c r="F49" s="4">
        <f t="shared" si="1"/>
        <v>0.25</v>
      </c>
      <c r="G49" s="2"/>
      <c r="H49" s="6">
        <f t="shared" si="2"/>
        <v>0.125</v>
      </c>
    </row>
    <row r="50" spans="1:8" x14ac:dyDescent="0.25">
      <c r="A50" s="2" t="s">
        <v>26</v>
      </c>
      <c r="B50" s="2">
        <v>6</v>
      </c>
      <c r="C50" s="4">
        <f t="shared" si="0"/>
        <v>0.75</v>
      </c>
      <c r="D50" s="2" t="s">
        <v>26</v>
      </c>
      <c r="E50" s="2">
        <v>4</v>
      </c>
      <c r="F50" s="4">
        <f t="shared" si="1"/>
        <v>0.5</v>
      </c>
      <c r="G50" s="2"/>
      <c r="H50" s="6">
        <f t="shared" si="2"/>
        <v>0.625</v>
      </c>
    </row>
    <row r="51" spans="1:8" x14ac:dyDescent="0.25">
      <c r="A51" s="2" t="s">
        <v>27</v>
      </c>
      <c r="B51" s="2">
        <v>2</v>
      </c>
      <c r="C51" s="4">
        <f t="shared" si="0"/>
        <v>0.25</v>
      </c>
      <c r="D51" s="2" t="s">
        <v>27</v>
      </c>
      <c r="E51" s="2">
        <v>2</v>
      </c>
      <c r="F51" s="4">
        <f t="shared" si="1"/>
        <v>0.25</v>
      </c>
      <c r="G51" s="2"/>
      <c r="H51" s="6">
        <f t="shared" si="2"/>
        <v>0.25</v>
      </c>
    </row>
    <row r="52" spans="1:8" x14ac:dyDescent="0.25">
      <c r="A52" s="2" t="s">
        <v>34</v>
      </c>
      <c r="B52" s="2" t="s">
        <v>1</v>
      </c>
      <c r="C52" s="4"/>
      <c r="D52" s="2" t="s">
        <v>34</v>
      </c>
      <c r="E52" s="2" t="s">
        <v>1</v>
      </c>
      <c r="F52" s="4"/>
      <c r="G52" s="2"/>
      <c r="H52" s="6"/>
    </row>
    <row r="53" spans="1:8" x14ac:dyDescent="0.25">
      <c r="A53" s="2" t="s">
        <v>30</v>
      </c>
      <c r="B53" s="2">
        <v>0</v>
      </c>
      <c r="C53" s="4">
        <f t="shared" si="0"/>
        <v>0</v>
      </c>
      <c r="D53" s="2" t="s">
        <v>30</v>
      </c>
      <c r="E53" s="2">
        <v>2</v>
      </c>
      <c r="F53" s="4">
        <f t="shared" si="1"/>
        <v>0.25</v>
      </c>
      <c r="G53" s="2"/>
      <c r="H53" s="6">
        <f t="shared" si="2"/>
        <v>0.125</v>
      </c>
    </row>
    <row r="54" spans="1:8" x14ac:dyDescent="0.25">
      <c r="A54" s="2" t="s">
        <v>26</v>
      </c>
      <c r="B54" s="2">
        <v>6</v>
      </c>
      <c r="C54" s="4">
        <f t="shared" si="0"/>
        <v>0.75</v>
      </c>
      <c r="D54" s="2" t="s">
        <v>26</v>
      </c>
      <c r="E54" s="2">
        <v>4</v>
      </c>
      <c r="F54" s="4">
        <f t="shared" si="1"/>
        <v>0.5</v>
      </c>
      <c r="G54" s="2"/>
      <c r="H54" s="6">
        <f t="shared" si="2"/>
        <v>0.625</v>
      </c>
    </row>
    <row r="55" spans="1:8" x14ac:dyDescent="0.25">
      <c r="A55" s="2" t="s">
        <v>30</v>
      </c>
      <c r="B55" s="2">
        <v>2</v>
      </c>
      <c r="C55" s="4">
        <f t="shared" si="0"/>
        <v>0.25</v>
      </c>
      <c r="D55" s="2" t="s">
        <v>27</v>
      </c>
      <c r="E55" s="2">
        <v>2</v>
      </c>
      <c r="F55" s="4">
        <f t="shared" si="1"/>
        <v>0.25</v>
      </c>
      <c r="G55" s="2"/>
      <c r="H55" s="6">
        <f t="shared" si="2"/>
        <v>0.25</v>
      </c>
    </row>
    <row r="56" spans="1:8" x14ac:dyDescent="0.25">
      <c r="A56" s="2" t="s">
        <v>35</v>
      </c>
      <c r="B56" s="2" t="s">
        <v>1</v>
      </c>
      <c r="C56" s="4"/>
      <c r="D56" s="2" t="s">
        <v>35</v>
      </c>
      <c r="E56" s="2" t="s">
        <v>1</v>
      </c>
      <c r="F56" s="4"/>
      <c r="G56" s="2"/>
      <c r="H56" s="6"/>
    </row>
    <row r="57" spans="1:8" x14ac:dyDescent="0.25">
      <c r="A57" s="2" t="s">
        <v>48</v>
      </c>
      <c r="B57" s="2">
        <v>0</v>
      </c>
      <c r="C57" s="4">
        <f t="shared" si="0"/>
        <v>0</v>
      </c>
      <c r="D57" s="2" t="s">
        <v>48</v>
      </c>
      <c r="E57" s="2">
        <v>1</v>
      </c>
      <c r="F57" s="4">
        <f t="shared" si="1"/>
        <v>0.125</v>
      </c>
      <c r="G57" s="2"/>
      <c r="H57" s="6">
        <f t="shared" si="2"/>
        <v>6.25E-2</v>
      </c>
    </row>
    <row r="58" spans="1:8" x14ac:dyDescent="0.25">
      <c r="A58" s="2" t="s">
        <v>37</v>
      </c>
      <c r="B58" s="2">
        <v>8</v>
      </c>
      <c r="C58" s="4">
        <f t="shared" si="0"/>
        <v>1</v>
      </c>
      <c r="D58" s="2" t="s">
        <v>37</v>
      </c>
      <c r="E58" s="2">
        <v>4</v>
      </c>
      <c r="F58" s="4">
        <f t="shared" si="1"/>
        <v>0.5</v>
      </c>
      <c r="G58" s="2"/>
      <c r="H58" s="6">
        <f t="shared" si="2"/>
        <v>0.75</v>
      </c>
    </row>
    <row r="59" spans="1:8" x14ac:dyDescent="0.25">
      <c r="A59" s="2" t="s">
        <v>36</v>
      </c>
      <c r="B59" s="2">
        <v>0</v>
      </c>
      <c r="C59" s="4">
        <f t="shared" si="0"/>
        <v>0</v>
      </c>
      <c r="D59" s="2" t="s">
        <v>36</v>
      </c>
      <c r="E59" s="2">
        <v>3</v>
      </c>
      <c r="F59" s="4">
        <f t="shared" si="1"/>
        <v>0.375</v>
      </c>
      <c r="G59" s="2"/>
      <c r="H59" s="6">
        <f t="shared" si="2"/>
        <v>0.1875</v>
      </c>
    </row>
    <row r="60" spans="1:8" x14ac:dyDescent="0.25">
      <c r="A60" s="2" t="s">
        <v>38</v>
      </c>
      <c r="B60" s="2" t="s">
        <v>1</v>
      </c>
      <c r="C60" s="4"/>
      <c r="D60" s="2" t="s">
        <v>38</v>
      </c>
      <c r="E60" s="2" t="s">
        <v>1</v>
      </c>
      <c r="F60" s="4"/>
      <c r="G60" s="2"/>
      <c r="H60" s="6"/>
    </row>
    <row r="61" spans="1:8" x14ac:dyDescent="0.25">
      <c r="A61" s="2" t="s">
        <v>48</v>
      </c>
      <c r="B61" s="2">
        <v>0</v>
      </c>
      <c r="C61" s="4">
        <f t="shared" si="0"/>
        <v>0</v>
      </c>
      <c r="D61" s="2" t="s">
        <v>48</v>
      </c>
      <c r="E61" s="2">
        <v>1</v>
      </c>
      <c r="F61" s="4">
        <f t="shared" si="1"/>
        <v>0.125</v>
      </c>
      <c r="G61" s="2"/>
      <c r="H61" s="6">
        <f t="shared" si="2"/>
        <v>6.25E-2</v>
      </c>
    </row>
    <row r="62" spans="1:8" x14ac:dyDescent="0.25">
      <c r="A62" s="2" t="s">
        <v>36</v>
      </c>
      <c r="B62" s="2">
        <v>2</v>
      </c>
      <c r="C62" s="4">
        <f t="shared" si="0"/>
        <v>0.25</v>
      </c>
      <c r="D62" s="2" t="s">
        <v>36</v>
      </c>
      <c r="E62" s="2">
        <v>3</v>
      </c>
      <c r="F62" s="4">
        <f t="shared" si="1"/>
        <v>0.375</v>
      </c>
      <c r="G62" s="2"/>
      <c r="H62" s="6">
        <f t="shared" si="2"/>
        <v>0.3125</v>
      </c>
    </row>
    <row r="63" spans="1:8" x14ac:dyDescent="0.25">
      <c r="A63" s="2" t="s">
        <v>37</v>
      </c>
      <c r="B63" s="2">
        <v>6</v>
      </c>
      <c r="C63" s="4">
        <f t="shared" si="0"/>
        <v>0.75</v>
      </c>
      <c r="D63" s="2" t="s">
        <v>37</v>
      </c>
      <c r="E63" s="2">
        <v>4</v>
      </c>
      <c r="F63" s="4">
        <f t="shared" si="1"/>
        <v>0.5</v>
      </c>
      <c r="G63" s="2"/>
      <c r="H63" s="6">
        <f t="shared" si="2"/>
        <v>0.625</v>
      </c>
    </row>
    <row r="64" spans="1:8" x14ac:dyDescent="0.25">
      <c r="A64" s="2" t="s">
        <v>39</v>
      </c>
      <c r="B64" s="2" t="s">
        <v>1</v>
      </c>
      <c r="C64" s="4"/>
      <c r="D64" s="2" t="s">
        <v>39</v>
      </c>
      <c r="E64" s="2" t="s">
        <v>1</v>
      </c>
      <c r="F64" s="4"/>
      <c r="G64" s="2"/>
      <c r="H64" s="6"/>
    </row>
    <row r="65" spans="1:8" x14ac:dyDescent="0.25">
      <c r="A65" s="2" t="s">
        <v>48</v>
      </c>
      <c r="B65" s="2">
        <v>0</v>
      </c>
      <c r="C65" s="4">
        <f t="shared" si="0"/>
        <v>0</v>
      </c>
      <c r="D65" s="2" t="s">
        <v>48</v>
      </c>
      <c r="E65" s="2">
        <v>3</v>
      </c>
      <c r="F65" s="4">
        <f t="shared" si="1"/>
        <v>0.375</v>
      </c>
      <c r="G65" s="2"/>
      <c r="H65" s="6">
        <f t="shared" si="2"/>
        <v>0.1875</v>
      </c>
    </row>
    <row r="66" spans="1:8" x14ac:dyDescent="0.25">
      <c r="A66" s="2" t="s">
        <v>36</v>
      </c>
      <c r="B66" s="2">
        <v>3</v>
      </c>
      <c r="C66" s="4">
        <f t="shared" si="0"/>
        <v>0.375</v>
      </c>
      <c r="D66" s="2" t="s">
        <v>36</v>
      </c>
      <c r="E66" s="2">
        <v>1</v>
      </c>
      <c r="F66" s="4">
        <f t="shared" si="1"/>
        <v>0.125</v>
      </c>
      <c r="G66" s="2"/>
      <c r="H66" s="6">
        <f t="shared" si="2"/>
        <v>0.25</v>
      </c>
    </row>
    <row r="67" spans="1:8" x14ac:dyDescent="0.25">
      <c r="A67" s="2" t="s">
        <v>37</v>
      </c>
      <c r="B67" s="2">
        <v>5</v>
      </c>
      <c r="C67" s="4">
        <f t="shared" si="0"/>
        <v>0.625</v>
      </c>
      <c r="D67" s="2" t="s">
        <v>37</v>
      </c>
      <c r="E67" s="2">
        <v>4</v>
      </c>
      <c r="F67" s="4">
        <f t="shared" si="1"/>
        <v>0.5</v>
      </c>
      <c r="G67" s="2"/>
      <c r="H67" s="6">
        <f t="shared" si="2"/>
        <v>0.5625</v>
      </c>
    </row>
    <row r="68" spans="1:8" x14ac:dyDescent="0.25">
      <c r="A68" s="2" t="s">
        <v>40</v>
      </c>
      <c r="B68" s="2" t="s">
        <v>1</v>
      </c>
      <c r="C68" s="4"/>
      <c r="D68" s="2" t="s">
        <v>40</v>
      </c>
      <c r="E68" s="2" t="s">
        <v>1</v>
      </c>
      <c r="F68" s="4"/>
      <c r="G68" s="2"/>
      <c r="H68" s="6"/>
    </row>
    <row r="69" spans="1:8" x14ac:dyDescent="0.25">
      <c r="A69" s="2" t="s">
        <v>93</v>
      </c>
      <c r="B69" s="2">
        <v>8</v>
      </c>
      <c r="C69" s="4">
        <f t="shared" ref="C68:C69" si="3">B69/8</f>
        <v>1</v>
      </c>
      <c r="D69" s="2" t="s">
        <v>93</v>
      </c>
      <c r="E69" s="2">
        <v>7</v>
      </c>
      <c r="F69" s="4">
        <f t="shared" ref="F68:F70" si="4">E69/8</f>
        <v>0.875</v>
      </c>
      <c r="G69" s="2"/>
      <c r="H69" s="6">
        <f t="shared" ref="H68:H70" si="5">AVERAGE(C69,F69)</f>
        <v>0.9375</v>
      </c>
    </row>
    <row r="70" spans="1:8" x14ac:dyDescent="0.25">
      <c r="A70" s="2"/>
      <c r="B70" s="2"/>
      <c r="C70" s="2"/>
      <c r="D70" s="2" t="s">
        <v>97</v>
      </c>
      <c r="E70" s="2">
        <v>1</v>
      </c>
      <c r="F70" s="4">
        <f t="shared" si="4"/>
        <v>0.125</v>
      </c>
      <c r="G70" s="2"/>
      <c r="H70" s="6">
        <f t="shared" si="5"/>
        <v>0.125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workbookViewId="0">
      <selection activeCell="G131" sqref="G131"/>
    </sheetView>
  </sheetViews>
  <sheetFormatPr defaultRowHeight="15" x14ac:dyDescent="0.25"/>
  <cols>
    <col min="1" max="1" width="20.28515625" customWidth="1"/>
    <col min="2" max="2" width="20" customWidth="1"/>
    <col min="4" max="4" width="20.140625" customWidth="1"/>
    <col min="5" max="5" width="25" customWidth="1"/>
  </cols>
  <sheetData>
    <row r="1" spans="1:8" x14ac:dyDescent="0.25">
      <c r="A1" s="27" t="s">
        <v>100</v>
      </c>
      <c r="B1" s="2"/>
      <c r="C1" s="2"/>
      <c r="D1" s="2" t="s">
        <v>101</v>
      </c>
      <c r="E1" s="2"/>
      <c r="F1" s="2"/>
      <c r="G1" s="2"/>
      <c r="H1" s="2"/>
    </row>
    <row r="2" spans="1:8" x14ac:dyDescent="0.25">
      <c r="A2" s="2" t="s">
        <v>0</v>
      </c>
      <c r="B2" s="2" t="s">
        <v>1</v>
      </c>
      <c r="C2" s="2"/>
      <c r="D2" s="2" t="s">
        <v>0</v>
      </c>
      <c r="E2" s="2" t="s">
        <v>1</v>
      </c>
      <c r="F2" s="2"/>
      <c r="G2" s="2"/>
      <c r="H2" s="2" t="s">
        <v>103</v>
      </c>
    </row>
    <row r="3" spans="1:8" x14ac:dyDescent="0.25">
      <c r="A3" s="2" t="s">
        <v>60</v>
      </c>
      <c r="B3" s="2">
        <v>7</v>
      </c>
      <c r="C3" s="4">
        <f>B3/7</f>
        <v>1</v>
      </c>
      <c r="D3" s="2" t="s">
        <v>60</v>
      </c>
      <c r="E3" s="2">
        <v>7</v>
      </c>
      <c r="F3" s="4">
        <f>E3/10</f>
        <v>0.7</v>
      </c>
      <c r="G3" s="2"/>
      <c r="H3" s="6">
        <f>AVERAGE(C3,F3)</f>
        <v>0.85</v>
      </c>
    </row>
    <row r="4" spans="1:8" x14ac:dyDescent="0.25">
      <c r="A4" s="2"/>
      <c r="B4" s="2"/>
      <c r="C4" s="4"/>
      <c r="D4" s="2" t="s">
        <v>61</v>
      </c>
      <c r="E4" s="2">
        <v>1</v>
      </c>
      <c r="F4" s="4">
        <f t="shared" ref="F4:F67" si="0">E4/10</f>
        <v>0.1</v>
      </c>
      <c r="G4" s="2"/>
      <c r="H4" s="6">
        <f t="shared" ref="H4:H66" si="1">AVERAGE(C4,F4)</f>
        <v>0.1</v>
      </c>
    </row>
    <row r="5" spans="1:8" x14ac:dyDescent="0.25">
      <c r="A5" s="2"/>
      <c r="B5" s="2"/>
      <c r="C5" s="4"/>
      <c r="D5" s="2" t="s">
        <v>93</v>
      </c>
      <c r="E5" s="2">
        <v>1</v>
      </c>
      <c r="F5" s="4">
        <f t="shared" si="0"/>
        <v>0.1</v>
      </c>
      <c r="G5" s="2"/>
      <c r="H5" s="6">
        <f t="shared" si="1"/>
        <v>0.1</v>
      </c>
    </row>
    <row r="6" spans="1:8" x14ac:dyDescent="0.25">
      <c r="A6" s="2"/>
      <c r="B6" s="2"/>
      <c r="C6" s="4"/>
      <c r="D6" s="2" t="s">
        <v>2</v>
      </c>
      <c r="E6" s="2">
        <v>1</v>
      </c>
      <c r="F6" s="4">
        <f t="shared" si="0"/>
        <v>0.1</v>
      </c>
      <c r="G6" s="2"/>
      <c r="H6" s="6">
        <f t="shared" si="1"/>
        <v>0.1</v>
      </c>
    </row>
    <row r="7" spans="1:8" x14ac:dyDescent="0.25">
      <c r="A7" s="2" t="s">
        <v>3</v>
      </c>
      <c r="B7" s="2" t="s">
        <v>1</v>
      </c>
      <c r="C7" s="4"/>
      <c r="D7" s="2" t="s">
        <v>3</v>
      </c>
      <c r="E7" s="2" t="s">
        <v>1</v>
      </c>
      <c r="F7" s="4"/>
      <c r="G7" s="2"/>
      <c r="H7" s="6"/>
    </row>
    <row r="8" spans="1:8" x14ac:dyDescent="0.25">
      <c r="A8" s="2" t="s">
        <v>5</v>
      </c>
      <c r="B8" s="2">
        <v>5</v>
      </c>
      <c r="C8" s="4">
        <f t="shared" ref="C4:C67" si="2">B8/7</f>
        <v>0.7142857142857143</v>
      </c>
      <c r="D8" s="2" t="s">
        <v>5</v>
      </c>
      <c r="E8" s="2">
        <v>7</v>
      </c>
      <c r="F8" s="4">
        <f t="shared" si="0"/>
        <v>0.7</v>
      </c>
      <c r="G8" s="2"/>
      <c r="H8" s="6">
        <f t="shared" si="1"/>
        <v>0.70714285714285707</v>
      </c>
    </row>
    <row r="9" spans="1:8" x14ac:dyDescent="0.25">
      <c r="A9" s="2" t="s">
        <v>4</v>
      </c>
      <c r="B9" s="2">
        <v>2</v>
      </c>
      <c r="C9" s="4">
        <f t="shared" si="2"/>
        <v>0.2857142857142857</v>
      </c>
      <c r="D9" s="2" t="s">
        <v>4</v>
      </c>
      <c r="E9" s="2">
        <v>3</v>
      </c>
      <c r="F9" s="4">
        <f t="shared" si="0"/>
        <v>0.3</v>
      </c>
      <c r="G9" s="2"/>
      <c r="H9" s="6">
        <f t="shared" si="1"/>
        <v>0.29285714285714282</v>
      </c>
    </row>
    <row r="10" spans="1:8" x14ac:dyDescent="0.25">
      <c r="A10" s="2" t="s">
        <v>6</v>
      </c>
      <c r="B10" s="2" t="s">
        <v>1</v>
      </c>
      <c r="C10" s="4"/>
      <c r="D10" s="2" t="s">
        <v>6</v>
      </c>
      <c r="E10" s="2" t="s">
        <v>1</v>
      </c>
      <c r="F10" s="4"/>
      <c r="G10" s="2"/>
      <c r="H10" s="6"/>
    </row>
    <row r="11" spans="1:8" x14ac:dyDescent="0.25">
      <c r="A11" s="2" t="s">
        <v>7</v>
      </c>
      <c r="B11" s="2">
        <v>4</v>
      </c>
      <c r="C11" s="4">
        <f t="shared" si="2"/>
        <v>0.5714285714285714</v>
      </c>
      <c r="D11" s="2" t="s">
        <v>7</v>
      </c>
      <c r="E11" s="2">
        <v>9</v>
      </c>
      <c r="F11" s="4">
        <f t="shared" si="0"/>
        <v>0.9</v>
      </c>
      <c r="G11" s="2"/>
      <c r="H11" s="6">
        <f t="shared" si="1"/>
        <v>0.73571428571428577</v>
      </c>
    </row>
    <row r="12" spans="1:8" x14ac:dyDescent="0.25">
      <c r="A12" s="2" t="s">
        <v>8</v>
      </c>
      <c r="B12" s="2">
        <v>1</v>
      </c>
      <c r="C12" s="4">
        <f t="shared" si="2"/>
        <v>0.14285714285714285</v>
      </c>
      <c r="D12" s="2" t="s">
        <v>8</v>
      </c>
      <c r="E12" s="2">
        <v>0</v>
      </c>
      <c r="F12" s="4">
        <f t="shared" si="0"/>
        <v>0</v>
      </c>
      <c r="G12" s="2"/>
      <c r="H12" s="6">
        <f t="shared" si="1"/>
        <v>7.1428571428571425E-2</v>
      </c>
    </row>
    <row r="13" spans="1:8" x14ac:dyDescent="0.25">
      <c r="A13" s="2" t="s">
        <v>9</v>
      </c>
      <c r="B13" s="2">
        <v>2</v>
      </c>
      <c r="C13" s="4">
        <f t="shared" si="2"/>
        <v>0.2857142857142857</v>
      </c>
      <c r="D13" s="2" t="s">
        <v>9</v>
      </c>
      <c r="E13" s="2">
        <v>0</v>
      </c>
      <c r="F13" s="4">
        <f t="shared" si="0"/>
        <v>0</v>
      </c>
      <c r="G13" s="2"/>
      <c r="H13" s="6">
        <f t="shared" si="1"/>
        <v>0.14285714285714285</v>
      </c>
    </row>
    <row r="14" spans="1:8" x14ac:dyDescent="0.25">
      <c r="A14" s="2" t="s">
        <v>93</v>
      </c>
      <c r="B14" s="2">
        <v>0</v>
      </c>
      <c r="C14" s="4">
        <f t="shared" si="2"/>
        <v>0</v>
      </c>
      <c r="D14" s="2" t="s">
        <v>93</v>
      </c>
      <c r="E14" s="2">
        <v>1</v>
      </c>
      <c r="F14" s="4">
        <f t="shared" si="0"/>
        <v>0.1</v>
      </c>
      <c r="G14" s="2"/>
      <c r="H14" s="6">
        <f t="shared" si="1"/>
        <v>0.05</v>
      </c>
    </row>
    <row r="15" spans="1:8" x14ac:dyDescent="0.25">
      <c r="A15" s="2" t="s">
        <v>10</v>
      </c>
      <c r="B15" s="2" t="s">
        <v>1</v>
      </c>
      <c r="C15" s="4"/>
      <c r="D15" s="2" t="s">
        <v>10</v>
      </c>
      <c r="E15" s="2" t="s">
        <v>1</v>
      </c>
      <c r="F15" s="4"/>
      <c r="G15" s="2"/>
      <c r="H15" s="6"/>
    </row>
    <row r="16" spans="1:8" x14ac:dyDescent="0.25">
      <c r="A16" s="2" t="s">
        <v>15</v>
      </c>
      <c r="B16" s="2">
        <v>3</v>
      </c>
      <c r="C16" s="4">
        <f t="shared" si="2"/>
        <v>0.42857142857142855</v>
      </c>
      <c r="D16" s="2" t="s">
        <v>15</v>
      </c>
      <c r="E16" s="2">
        <v>4</v>
      </c>
      <c r="F16" s="4">
        <f t="shared" si="0"/>
        <v>0.4</v>
      </c>
      <c r="G16" s="2"/>
      <c r="H16" s="6">
        <f t="shared" si="1"/>
        <v>0.41428571428571426</v>
      </c>
    </row>
    <row r="17" spans="1:8" x14ac:dyDescent="0.25">
      <c r="A17" s="2" t="s">
        <v>11</v>
      </c>
      <c r="B17" s="2">
        <v>4</v>
      </c>
      <c r="C17" s="4">
        <f t="shared" si="2"/>
        <v>0.5714285714285714</v>
      </c>
      <c r="D17" s="2" t="s">
        <v>11</v>
      </c>
      <c r="E17" s="2">
        <v>6</v>
      </c>
      <c r="F17" s="4">
        <f t="shared" si="0"/>
        <v>0.6</v>
      </c>
      <c r="G17" s="2"/>
      <c r="H17" s="6">
        <f t="shared" si="1"/>
        <v>0.58571428571428563</v>
      </c>
    </row>
    <row r="18" spans="1:8" x14ac:dyDescent="0.25">
      <c r="A18" s="2" t="s">
        <v>12</v>
      </c>
      <c r="B18" s="2" t="s">
        <v>1</v>
      </c>
      <c r="C18" s="4"/>
      <c r="D18" s="2" t="s">
        <v>12</v>
      </c>
      <c r="E18" s="2" t="s">
        <v>1</v>
      </c>
      <c r="F18" s="4"/>
      <c r="G18" s="2"/>
      <c r="H18" s="6"/>
    </row>
    <row r="19" spans="1:8" x14ac:dyDescent="0.25">
      <c r="A19" s="2" t="s">
        <v>93</v>
      </c>
      <c r="B19" s="2">
        <v>3</v>
      </c>
      <c r="C19" s="4">
        <f t="shared" si="2"/>
        <v>0.42857142857142855</v>
      </c>
      <c r="D19" s="2" t="s">
        <v>93</v>
      </c>
      <c r="E19" s="2">
        <v>4</v>
      </c>
      <c r="F19" s="4">
        <f t="shared" si="0"/>
        <v>0.4</v>
      </c>
      <c r="G19" s="2"/>
      <c r="H19" s="6">
        <f t="shared" si="1"/>
        <v>0.41428571428571426</v>
      </c>
    </row>
    <row r="20" spans="1:8" x14ac:dyDescent="0.25">
      <c r="A20" s="2" t="s">
        <v>13</v>
      </c>
      <c r="B20" s="2">
        <v>4</v>
      </c>
      <c r="C20" s="4">
        <f t="shared" si="2"/>
        <v>0.5714285714285714</v>
      </c>
      <c r="D20" s="2" t="s">
        <v>13</v>
      </c>
      <c r="E20" s="2">
        <v>5</v>
      </c>
      <c r="F20" s="4">
        <f t="shared" si="0"/>
        <v>0.5</v>
      </c>
      <c r="G20" s="2"/>
      <c r="H20" s="6">
        <f t="shared" si="1"/>
        <v>0.5357142857142857</v>
      </c>
    </row>
    <row r="21" spans="1:8" x14ac:dyDescent="0.25">
      <c r="A21" s="2"/>
      <c r="B21" s="2"/>
      <c r="C21" s="4">
        <f t="shared" si="2"/>
        <v>0</v>
      </c>
      <c r="D21" s="2" t="s">
        <v>102</v>
      </c>
      <c r="E21" s="2">
        <v>1</v>
      </c>
      <c r="F21" s="4">
        <f t="shared" si="0"/>
        <v>0.1</v>
      </c>
      <c r="G21" s="2"/>
      <c r="H21" s="6">
        <f t="shared" si="1"/>
        <v>0.05</v>
      </c>
    </row>
    <row r="22" spans="1:8" x14ac:dyDescent="0.25">
      <c r="A22" s="2" t="s">
        <v>14</v>
      </c>
      <c r="B22" s="2" t="s">
        <v>1</v>
      </c>
      <c r="C22" s="4"/>
      <c r="D22" s="2" t="s">
        <v>14</v>
      </c>
      <c r="E22" s="2" t="s">
        <v>1</v>
      </c>
      <c r="F22" s="4"/>
      <c r="G22" s="2"/>
      <c r="H22" s="6"/>
    </row>
    <row r="23" spans="1:8" x14ac:dyDescent="0.25">
      <c r="A23" s="2" t="s">
        <v>15</v>
      </c>
      <c r="B23" s="2">
        <v>4</v>
      </c>
      <c r="C23" s="4">
        <f t="shared" si="2"/>
        <v>0.5714285714285714</v>
      </c>
      <c r="D23" s="2" t="s">
        <v>15</v>
      </c>
      <c r="E23" s="2">
        <v>8</v>
      </c>
      <c r="F23" s="4">
        <f t="shared" si="0"/>
        <v>0.8</v>
      </c>
      <c r="G23" s="2"/>
      <c r="H23" s="6">
        <f t="shared" si="1"/>
        <v>0.68571428571428572</v>
      </c>
    </row>
    <row r="24" spans="1:8" x14ac:dyDescent="0.25">
      <c r="A24" s="2" t="s">
        <v>93</v>
      </c>
      <c r="B24" s="2">
        <v>0</v>
      </c>
      <c r="C24" s="4">
        <f t="shared" si="2"/>
        <v>0</v>
      </c>
      <c r="D24" s="2" t="s">
        <v>93</v>
      </c>
      <c r="E24" s="2">
        <v>1</v>
      </c>
      <c r="F24" s="4">
        <f t="shared" si="0"/>
        <v>0.1</v>
      </c>
      <c r="G24" s="2"/>
      <c r="H24" s="6">
        <f t="shared" si="1"/>
        <v>0.05</v>
      </c>
    </row>
    <row r="25" spans="1:8" x14ac:dyDescent="0.25">
      <c r="A25" s="2" t="s">
        <v>11</v>
      </c>
      <c r="B25" s="2">
        <v>3</v>
      </c>
      <c r="C25" s="4">
        <f t="shared" si="2"/>
        <v>0.42857142857142855</v>
      </c>
      <c r="D25" s="2" t="s">
        <v>11</v>
      </c>
      <c r="E25" s="2">
        <v>1</v>
      </c>
      <c r="F25" s="4">
        <f t="shared" si="0"/>
        <v>0.1</v>
      </c>
      <c r="G25" s="2"/>
      <c r="H25" s="6">
        <f t="shared" si="1"/>
        <v>0.26428571428571429</v>
      </c>
    </row>
    <row r="26" spans="1:8" x14ac:dyDescent="0.25">
      <c r="A26" s="2" t="s">
        <v>16</v>
      </c>
      <c r="B26" s="2" t="s">
        <v>1</v>
      </c>
      <c r="C26" s="4"/>
      <c r="D26" s="2" t="s">
        <v>16</v>
      </c>
      <c r="E26" s="2" t="s">
        <v>1</v>
      </c>
      <c r="F26" s="4"/>
      <c r="G26" s="2"/>
      <c r="H26" s="6"/>
    </row>
    <row r="27" spans="1:8" x14ac:dyDescent="0.25">
      <c r="A27" s="2" t="s">
        <v>15</v>
      </c>
      <c r="B27" s="2">
        <v>5</v>
      </c>
      <c r="C27" s="4">
        <f t="shared" si="2"/>
        <v>0.7142857142857143</v>
      </c>
      <c r="D27" s="2" t="s">
        <v>15</v>
      </c>
      <c r="E27" s="2">
        <v>8</v>
      </c>
      <c r="F27" s="4">
        <f t="shared" si="0"/>
        <v>0.8</v>
      </c>
      <c r="G27" s="2"/>
      <c r="H27" s="6">
        <f t="shared" si="1"/>
        <v>0.75714285714285712</v>
      </c>
    </row>
    <row r="28" spans="1:8" x14ac:dyDescent="0.25">
      <c r="A28" s="2" t="s">
        <v>11</v>
      </c>
      <c r="B28" s="2">
        <v>2</v>
      </c>
      <c r="C28" s="4">
        <f t="shared" si="2"/>
        <v>0.2857142857142857</v>
      </c>
      <c r="D28" s="2" t="s">
        <v>11</v>
      </c>
      <c r="E28" s="2">
        <v>1</v>
      </c>
      <c r="F28" s="4">
        <f t="shared" si="0"/>
        <v>0.1</v>
      </c>
      <c r="G28" s="2"/>
      <c r="H28" s="6">
        <f t="shared" si="1"/>
        <v>0.19285714285714284</v>
      </c>
    </row>
    <row r="29" spans="1:8" x14ac:dyDescent="0.25">
      <c r="A29" s="2" t="s">
        <v>93</v>
      </c>
      <c r="B29" s="2">
        <v>0</v>
      </c>
      <c r="C29" s="4">
        <f t="shared" si="2"/>
        <v>0</v>
      </c>
      <c r="D29" s="2" t="s">
        <v>93</v>
      </c>
      <c r="E29" s="2">
        <v>1</v>
      </c>
      <c r="F29" s="4">
        <f t="shared" si="0"/>
        <v>0.1</v>
      </c>
      <c r="G29" s="2"/>
      <c r="H29" s="6">
        <f t="shared" si="1"/>
        <v>0.05</v>
      </c>
    </row>
    <row r="30" spans="1:8" x14ac:dyDescent="0.25">
      <c r="A30" s="2" t="s">
        <v>17</v>
      </c>
      <c r="B30" s="2" t="s">
        <v>1</v>
      </c>
      <c r="C30" s="4"/>
      <c r="D30" s="2" t="s">
        <v>17</v>
      </c>
      <c r="E30" s="2" t="s">
        <v>1</v>
      </c>
      <c r="F30" s="4"/>
      <c r="G30" s="2"/>
      <c r="H30" s="6"/>
    </row>
    <row r="31" spans="1:8" x14ac:dyDescent="0.25">
      <c r="A31" s="2" t="s">
        <v>93</v>
      </c>
      <c r="B31" s="2">
        <v>3</v>
      </c>
      <c r="C31" s="4">
        <f t="shared" si="2"/>
        <v>0.42857142857142855</v>
      </c>
      <c r="D31" s="2" t="s">
        <v>93</v>
      </c>
      <c r="E31" s="2">
        <v>4</v>
      </c>
      <c r="F31" s="4">
        <f t="shared" si="0"/>
        <v>0.4</v>
      </c>
      <c r="G31" s="2"/>
      <c r="H31" s="6">
        <f t="shared" si="1"/>
        <v>0.41428571428571426</v>
      </c>
    </row>
    <row r="32" spans="1:8" x14ac:dyDescent="0.25">
      <c r="A32" s="2" t="s">
        <v>18</v>
      </c>
      <c r="B32" s="2">
        <v>4</v>
      </c>
      <c r="C32" s="4">
        <f t="shared" si="2"/>
        <v>0.5714285714285714</v>
      </c>
      <c r="D32" s="2" t="s">
        <v>18</v>
      </c>
      <c r="E32" s="2">
        <v>6</v>
      </c>
      <c r="F32" s="4">
        <f t="shared" si="0"/>
        <v>0.6</v>
      </c>
      <c r="G32" s="2"/>
      <c r="H32" s="6">
        <f t="shared" si="1"/>
        <v>0.58571428571428563</v>
      </c>
    </row>
    <row r="33" spans="1:8" x14ac:dyDescent="0.25">
      <c r="A33" s="2" t="s">
        <v>19</v>
      </c>
      <c r="B33" s="2" t="s">
        <v>1</v>
      </c>
      <c r="C33" s="4"/>
      <c r="D33" s="2" t="s">
        <v>19</v>
      </c>
      <c r="E33" s="2" t="s">
        <v>1</v>
      </c>
      <c r="F33" s="4"/>
      <c r="G33" s="2"/>
      <c r="H33" s="6"/>
    </row>
    <row r="34" spans="1:8" x14ac:dyDescent="0.25">
      <c r="A34" s="2" t="s">
        <v>20</v>
      </c>
      <c r="B34" s="2">
        <v>5</v>
      </c>
      <c r="C34" s="4">
        <f t="shared" si="2"/>
        <v>0.7142857142857143</v>
      </c>
      <c r="D34" s="2" t="s">
        <v>20</v>
      </c>
      <c r="E34" s="2">
        <v>4</v>
      </c>
      <c r="F34" s="4">
        <f t="shared" si="0"/>
        <v>0.4</v>
      </c>
      <c r="G34" s="2"/>
      <c r="H34" s="6">
        <f t="shared" si="1"/>
        <v>0.55714285714285716</v>
      </c>
    </row>
    <row r="35" spans="1:8" x14ac:dyDescent="0.25">
      <c r="A35" s="2" t="s">
        <v>22</v>
      </c>
      <c r="B35" s="2">
        <v>2</v>
      </c>
      <c r="C35" s="4">
        <f t="shared" si="2"/>
        <v>0.2857142857142857</v>
      </c>
      <c r="D35" s="2" t="s">
        <v>22</v>
      </c>
      <c r="E35" s="2">
        <v>1</v>
      </c>
      <c r="F35" s="4">
        <f t="shared" si="0"/>
        <v>0.1</v>
      </c>
      <c r="G35" s="2"/>
      <c r="H35" s="6">
        <f t="shared" si="1"/>
        <v>0.19285714285714284</v>
      </c>
    </row>
    <row r="36" spans="1:8" x14ac:dyDescent="0.25">
      <c r="A36" s="2" t="s">
        <v>21</v>
      </c>
      <c r="B36" s="2">
        <v>0</v>
      </c>
      <c r="C36" s="4">
        <f t="shared" si="2"/>
        <v>0</v>
      </c>
      <c r="D36" s="2" t="s">
        <v>21</v>
      </c>
      <c r="E36" s="2">
        <v>4</v>
      </c>
      <c r="F36" s="4">
        <f t="shared" si="0"/>
        <v>0.4</v>
      </c>
      <c r="G36" s="2"/>
      <c r="H36" s="6">
        <f t="shared" si="1"/>
        <v>0.2</v>
      </c>
    </row>
    <row r="37" spans="1:8" x14ac:dyDescent="0.25">
      <c r="A37" s="2" t="s">
        <v>93</v>
      </c>
      <c r="B37" s="2">
        <v>0</v>
      </c>
      <c r="C37" s="4">
        <f t="shared" si="2"/>
        <v>0</v>
      </c>
      <c r="D37" s="2" t="s">
        <v>93</v>
      </c>
      <c r="E37" s="2">
        <v>1</v>
      </c>
      <c r="F37" s="4">
        <f t="shared" si="0"/>
        <v>0.1</v>
      </c>
      <c r="G37" s="2"/>
      <c r="H37" s="6">
        <f t="shared" si="1"/>
        <v>0.05</v>
      </c>
    </row>
    <row r="38" spans="1:8" x14ac:dyDescent="0.25">
      <c r="A38" s="2" t="s">
        <v>23</v>
      </c>
      <c r="B38" s="2" t="s">
        <v>1</v>
      </c>
      <c r="C38" s="4"/>
      <c r="D38" s="2" t="s">
        <v>23</v>
      </c>
      <c r="E38" s="2" t="s">
        <v>1</v>
      </c>
      <c r="F38" s="4"/>
      <c r="G38" s="2"/>
      <c r="H38" s="6"/>
    </row>
    <row r="39" spans="1:8" x14ac:dyDescent="0.25">
      <c r="A39" s="2" t="s">
        <v>24</v>
      </c>
      <c r="B39" s="2">
        <v>4</v>
      </c>
      <c r="C39" s="4">
        <f t="shared" si="2"/>
        <v>0.5714285714285714</v>
      </c>
      <c r="D39" s="2" t="s">
        <v>24</v>
      </c>
      <c r="E39" s="2">
        <v>3</v>
      </c>
      <c r="F39" s="4">
        <f t="shared" si="0"/>
        <v>0.3</v>
      </c>
      <c r="G39" s="2"/>
      <c r="H39" s="6">
        <f t="shared" si="1"/>
        <v>0.43571428571428572</v>
      </c>
    </row>
    <row r="40" spans="1:8" x14ac:dyDescent="0.25">
      <c r="A40" s="2" t="s">
        <v>11</v>
      </c>
      <c r="B40" s="2">
        <v>3</v>
      </c>
      <c r="C40" s="4">
        <f t="shared" si="2"/>
        <v>0.42857142857142855</v>
      </c>
      <c r="D40" s="2" t="s">
        <v>11</v>
      </c>
      <c r="E40" s="2">
        <v>6</v>
      </c>
      <c r="F40" s="4">
        <f t="shared" si="0"/>
        <v>0.6</v>
      </c>
      <c r="G40" s="2"/>
      <c r="H40" s="6">
        <f t="shared" si="1"/>
        <v>0.51428571428571423</v>
      </c>
    </row>
    <row r="41" spans="1:8" x14ac:dyDescent="0.25">
      <c r="A41" s="2" t="s">
        <v>93</v>
      </c>
      <c r="B41" s="2">
        <v>0</v>
      </c>
      <c r="C41" s="4">
        <f t="shared" si="2"/>
        <v>0</v>
      </c>
      <c r="D41" s="2" t="s">
        <v>93</v>
      </c>
      <c r="E41" s="2">
        <v>1</v>
      </c>
      <c r="F41" s="4">
        <f t="shared" si="0"/>
        <v>0.1</v>
      </c>
      <c r="G41" s="2"/>
      <c r="H41" s="6">
        <f t="shared" si="1"/>
        <v>0.05</v>
      </c>
    </row>
    <row r="42" spans="1:8" x14ac:dyDescent="0.25">
      <c r="A42" s="2" t="s">
        <v>25</v>
      </c>
      <c r="B42" s="2" t="s">
        <v>1</v>
      </c>
      <c r="C42" s="4"/>
      <c r="D42" s="2" t="s">
        <v>25</v>
      </c>
      <c r="E42" s="2" t="s">
        <v>1</v>
      </c>
      <c r="F42" s="4"/>
      <c r="G42" s="2"/>
      <c r="H42" s="6"/>
    </row>
    <row r="43" spans="1:8" x14ac:dyDescent="0.25">
      <c r="A43" s="2" t="s">
        <v>30</v>
      </c>
      <c r="B43" s="2">
        <v>1</v>
      </c>
      <c r="C43" s="4">
        <f t="shared" si="2"/>
        <v>0.14285714285714285</v>
      </c>
      <c r="D43" s="2" t="s">
        <v>30</v>
      </c>
      <c r="E43" s="2">
        <v>1</v>
      </c>
      <c r="F43" s="4">
        <f t="shared" si="0"/>
        <v>0.1</v>
      </c>
      <c r="G43" s="2"/>
      <c r="H43" s="6">
        <f t="shared" si="1"/>
        <v>0.12142857142857143</v>
      </c>
    </row>
    <row r="44" spans="1:8" x14ac:dyDescent="0.25">
      <c r="A44" s="2" t="s">
        <v>26</v>
      </c>
      <c r="B44" s="2">
        <v>4</v>
      </c>
      <c r="C44" s="4">
        <f t="shared" si="2"/>
        <v>0.5714285714285714</v>
      </c>
      <c r="D44" s="2" t="s">
        <v>26</v>
      </c>
      <c r="E44" s="2">
        <v>5</v>
      </c>
      <c r="F44" s="4">
        <f t="shared" si="0"/>
        <v>0.5</v>
      </c>
      <c r="G44" s="2"/>
      <c r="H44" s="6">
        <f t="shared" si="1"/>
        <v>0.5357142857142857</v>
      </c>
    </row>
    <row r="45" spans="1:8" x14ac:dyDescent="0.25">
      <c r="A45" s="2" t="s">
        <v>27</v>
      </c>
      <c r="B45" s="2">
        <v>2</v>
      </c>
      <c r="C45" s="4">
        <f t="shared" si="2"/>
        <v>0.2857142857142857</v>
      </c>
      <c r="D45" s="2" t="s">
        <v>27</v>
      </c>
      <c r="E45" s="2">
        <v>2</v>
      </c>
      <c r="F45" s="4">
        <f t="shared" si="0"/>
        <v>0.2</v>
      </c>
      <c r="G45" s="2"/>
      <c r="H45" s="6">
        <f t="shared" si="1"/>
        <v>0.24285714285714285</v>
      </c>
    </row>
    <row r="46" spans="1:8" x14ac:dyDescent="0.25">
      <c r="A46" s="2" t="s">
        <v>93</v>
      </c>
      <c r="B46" s="2">
        <v>0</v>
      </c>
      <c r="C46" s="4">
        <f t="shared" si="2"/>
        <v>0</v>
      </c>
      <c r="D46" s="2" t="s">
        <v>93</v>
      </c>
      <c r="E46" s="2">
        <v>2</v>
      </c>
      <c r="F46" s="4">
        <f t="shared" si="0"/>
        <v>0.2</v>
      </c>
      <c r="G46" s="2"/>
      <c r="H46" s="6">
        <f t="shared" si="1"/>
        <v>0.1</v>
      </c>
    </row>
    <row r="47" spans="1:8" x14ac:dyDescent="0.25">
      <c r="A47" s="2" t="s">
        <v>28</v>
      </c>
      <c r="B47" s="2" t="s">
        <v>1</v>
      </c>
      <c r="C47" s="4"/>
      <c r="D47" s="2" t="s">
        <v>28</v>
      </c>
      <c r="E47" s="2" t="s">
        <v>1</v>
      </c>
      <c r="F47" s="4"/>
      <c r="G47" s="2"/>
      <c r="H47" s="6"/>
    </row>
    <row r="48" spans="1:8" x14ac:dyDescent="0.25">
      <c r="A48" s="2" t="s">
        <v>26</v>
      </c>
      <c r="B48" s="2">
        <v>4</v>
      </c>
      <c r="C48" s="4">
        <f t="shared" si="2"/>
        <v>0.5714285714285714</v>
      </c>
      <c r="D48" s="2" t="s">
        <v>26</v>
      </c>
      <c r="E48" s="2">
        <v>5</v>
      </c>
      <c r="F48" s="4">
        <f t="shared" si="0"/>
        <v>0.5</v>
      </c>
      <c r="G48" s="2"/>
      <c r="H48" s="6">
        <f t="shared" si="1"/>
        <v>0.5357142857142857</v>
      </c>
    </row>
    <row r="49" spans="1:8" x14ac:dyDescent="0.25">
      <c r="A49" s="2" t="s">
        <v>27</v>
      </c>
      <c r="B49" s="2">
        <v>2</v>
      </c>
      <c r="C49" s="4">
        <f t="shared" si="2"/>
        <v>0.2857142857142857</v>
      </c>
      <c r="D49" s="2" t="s">
        <v>27</v>
      </c>
      <c r="E49" s="2">
        <v>3</v>
      </c>
      <c r="F49" s="4">
        <f t="shared" si="0"/>
        <v>0.3</v>
      </c>
      <c r="G49" s="2"/>
      <c r="H49" s="6">
        <f t="shared" si="1"/>
        <v>0.29285714285714282</v>
      </c>
    </row>
    <row r="50" spans="1:8" x14ac:dyDescent="0.25">
      <c r="A50" s="2" t="s">
        <v>30</v>
      </c>
      <c r="B50" s="2">
        <v>1</v>
      </c>
      <c r="C50" s="4">
        <f t="shared" si="2"/>
        <v>0.14285714285714285</v>
      </c>
      <c r="D50" s="2" t="s">
        <v>30</v>
      </c>
      <c r="E50" s="2">
        <v>1</v>
      </c>
      <c r="F50" s="4">
        <f t="shared" si="0"/>
        <v>0.1</v>
      </c>
      <c r="G50" s="2"/>
      <c r="H50" s="6">
        <f t="shared" si="1"/>
        <v>0.12142857142857143</v>
      </c>
    </row>
    <row r="51" spans="1:8" x14ac:dyDescent="0.25">
      <c r="A51" s="2" t="s">
        <v>93</v>
      </c>
      <c r="B51" s="2">
        <v>0</v>
      </c>
      <c r="C51" s="4">
        <f t="shared" si="2"/>
        <v>0</v>
      </c>
      <c r="D51" s="2" t="s">
        <v>93</v>
      </c>
      <c r="E51" s="2">
        <v>1</v>
      </c>
      <c r="F51" s="4">
        <f t="shared" si="0"/>
        <v>0.1</v>
      </c>
      <c r="G51" s="2"/>
      <c r="H51" s="6">
        <f t="shared" si="1"/>
        <v>0.05</v>
      </c>
    </row>
    <row r="52" spans="1:8" x14ac:dyDescent="0.25">
      <c r="A52" s="2" t="s">
        <v>29</v>
      </c>
      <c r="B52" s="2" t="s">
        <v>1</v>
      </c>
      <c r="C52" s="4"/>
      <c r="D52" s="2" t="s">
        <v>29</v>
      </c>
      <c r="E52" s="2" t="s">
        <v>1</v>
      </c>
      <c r="F52" s="4"/>
      <c r="G52" s="2"/>
      <c r="H52" s="6"/>
    </row>
    <row r="53" spans="1:8" x14ac:dyDescent="0.25">
      <c r="A53" s="2" t="s">
        <v>30</v>
      </c>
      <c r="B53" s="2">
        <v>2</v>
      </c>
      <c r="C53" s="4">
        <f t="shared" si="2"/>
        <v>0.2857142857142857</v>
      </c>
      <c r="D53" s="2" t="s">
        <v>30</v>
      </c>
      <c r="E53" s="2">
        <v>7</v>
      </c>
      <c r="F53" s="4">
        <f t="shared" si="0"/>
        <v>0.7</v>
      </c>
      <c r="G53" s="2"/>
      <c r="H53" s="6">
        <f t="shared" si="1"/>
        <v>0.49285714285714283</v>
      </c>
    </row>
    <row r="54" spans="1:8" x14ac:dyDescent="0.25">
      <c r="A54" s="2" t="s">
        <v>26</v>
      </c>
      <c r="B54" s="2">
        <v>3</v>
      </c>
      <c r="C54" s="4">
        <f t="shared" si="2"/>
        <v>0.42857142857142855</v>
      </c>
      <c r="D54" s="2" t="s">
        <v>26</v>
      </c>
      <c r="E54" s="2">
        <v>1</v>
      </c>
      <c r="F54" s="4">
        <f t="shared" si="0"/>
        <v>0.1</v>
      </c>
      <c r="G54" s="2"/>
      <c r="H54" s="6">
        <f t="shared" si="1"/>
        <v>0.26428571428571429</v>
      </c>
    </row>
    <row r="55" spans="1:8" x14ac:dyDescent="0.25">
      <c r="A55" s="2" t="s">
        <v>93</v>
      </c>
      <c r="B55" s="2">
        <v>0</v>
      </c>
      <c r="C55" s="4">
        <f t="shared" si="2"/>
        <v>0</v>
      </c>
      <c r="D55" s="2" t="s">
        <v>93</v>
      </c>
      <c r="E55" s="2">
        <v>1</v>
      </c>
      <c r="F55" s="4">
        <f t="shared" si="0"/>
        <v>0.1</v>
      </c>
      <c r="G55" s="2"/>
      <c r="H55" s="6">
        <f t="shared" si="1"/>
        <v>0.05</v>
      </c>
    </row>
    <row r="56" spans="1:8" x14ac:dyDescent="0.25">
      <c r="A56" s="2" t="s">
        <v>27</v>
      </c>
      <c r="B56" s="2">
        <v>2</v>
      </c>
      <c r="C56" s="4">
        <f t="shared" si="2"/>
        <v>0.2857142857142857</v>
      </c>
      <c r="D56" s="2" t="s">
        <v>27</v>
      </c>
      <c r="E56" s="2">
        <v>1</v>
      </c>
      <c r="F56" s="4">
        <f t="shared" si="0"/>
        <v>0.1</v>
      </c>
      <c r="G56" s="2"/>
      <c r="H56" s="6">
        <f t="shared" si="1"/>
        <v>0.19285714285714284</v>
      </c>
    </row>
    <row r="57" spans="1:8" x14ac:dyDescent="0.25">
      <c r="A57" s="2" t="s">
        <v>31</v>
      </c>
      <c r="B57" s="2" t="s">
        <v>1</v>
      </c>
      <c r="C57" s="4"/>
      <c r="D57" s="2" t="s">
        <v>31</v>
      </c>
      <c r="E57" s="2" t="s">
        <v>1</v>
      </c>
      <c r="F57" s="4"/>
      <c r="G57" s="2"/>
      <c r="H57" s="6"/>
    </row>
    <row r="58" spans="1:8" x14ac:dyDescent="0.25">
      <c r="A58" s="2" t="s">
        <v>30</v>
      </c>
      <c r="B58" s="2">
        <v>3</v>
      </c>
      <c r="C58" s="4">
        <f t="shared" si="2"/>
        <v>0.42857142857142855</v>
      </c>
      <c r="D58" s="2" t="s">
        <v>30</v>
      </c>
      <c r="E58" s="2">
        <v>6</v>
      </c>
      <c r="F58" s="4">
        <f t="shared" si="0"/>
        <v>0.6</v>
      </c>
      <c r="G58" s="2"/>
      <c r="H58" s="6">
        <f t="shared" si="1"/>
        <v>0.51428571428571423</v>
      </c>
    </row>
    <row r="59" spans="1:8" x14ac:dyDescent="0.25">
      <c r="A59" s="2" t="s">
        <v>26</v>
      </c>
      <c r="B59" s="2">
        <v>2</v>
      </c>
      <c r="C59" s="4">
        <f t="shared" si="2"/>
        <v>0.2857142857142857</v>
      </c>
      <c r="D59" s="2" t="s">
        <v>26</v>
      </c>
      <c r="E59" s="2">
        <v>2</v>
      </c>
      <c r="F59" s="4">
        <f t="shared" si="0"/>
        <v>0.2</v>
      </c>
      <c r="G59" s="2"/>
      <c r="H59" s="6">
        <f t="shared" si="1"/>
        <v>0.24285714285714285</v>
      </c>
    </row>
    <row r="60" spans="1:8" x14ac:dyDescent="0.25">
      <c r="A60" s="2" t="s">
        <v>27</v>
      </c>
      <c r="B60" s="2">
        <v>2</v>
      </c>
      <c r="C60" s="4">
        <f t="shared" si="2"/>
        <v>0.2857142857142857</v>
      </c>
      <c r="D60" s="21" t="s">
        <v>27</v>
      </c>
      <c r="E60" s="2">
        <v>1</v>
      </c>
      <c r="F60" s="4">
        <f t="shared" si="0"/>
        <v>0.1</v>
      </c>
      <c r="G60" s="2"/>
      <c r="H60" s="6">
        <f t="shared" si="1"/>
        <v>0.19285714285714284</v>
      </c>
    </row>
    <row r="61" spans="1:8" x14ac:dyDescent="0.25">
      <c r="A61" s="2" t="s">
        <v>93</v>
      </c>
      <c r="B61" s="2"/>
      <c r="C61" s="4">
        <f t="shared" si="2"/>
        <v>0</v>
      </c>
      <c r="D61" s="2" t="s">
        <v>93</v>
      </c>
      <c r="E61" s="2">
        <v>1</v>
      </c>
      <c r="F61" s="4">
        <f t="shared" si="0"/>
        <v>0.1</v>
      </c>
      <c r="G61" s="2"/>
      <c r="H61" s="6">
        <f t="shared" si="1"/>
        <v>0.05</v>
      </c>
    </row>
    <row r="62" spans="1:8" x14ac:dyDescent="0.25">
      <c r="A62" s="2" t="s">
        <v>32</v>
      </c>
      <c r="B62" s="2" t="s">
        <v>1</v>
      </c>
      <c r="C62" s="4"/>
      <c r="D62" s="2" t="s">
        <v>32</v>
      </c>
      <c r="E62" s="2" t="s">
        <v>1</v>
      </c>
      <c r="F62" s="4"/>
      <c r="G62" s="2"/>
      <c r="H62" s="6"/>
    </row>
    <row r="63" spans="1:8" x14ac:dyDescent="0.25">
      <c r="A63" s="2" t="s">
        <v>30</v>
      </c>
      <c r="B63" s="2">
        <v>1</v>
      </c>
      <c r="C63" s="4">
        <f t="shared" si="2"/>
        <v>0.14285714285714285</v>
      </c>
      <c r="D63" s="2" t="s">
        <v>30</v>
      </c>
      <c r="E63" s="2">
        <v>5</v>
      </c>
      <c r="F63" s="4">
        <f t="shared" si="0"/>
        <v>0.5</v>
      </c>
      <c r="G63" s="2"/>
      <c r="H63" s="6">
        <f t="shared" si="1"/>
        <v>0.3214285714285714</v>
      </c>
    </row>
    <row r="64" spans="1:8" x14ac:dyDescent="0.25">
      <c r="A64" s="2" t="s">
        <v>26</v>
      </c>
      <c r="B64" s="2">
        <v>5</v>
      </c>
      <c r="C64" s="4">
        <f t="shared" si="2"/>
        <v>0.7142857142857143</v>
      </c>
      <c r="D64" s="2" t="s">
        <v>26</v>
      </c>
      <c r="E64" s="2">
        <v>3</v>
      </c>
      <c r="F64" s="4">
        <f t="shared" si="0"/>
        <v>0.3</v>
      </c>
      <c r="G64" s="2"/>
      <c r="H64" s="6">
        <f t="shared" si="1"/>
        <v>0.50714285714285712</v>
      </c>
    </row>
    <row r="65" spans="1:8" x14ac:dyDescent="0.25">
      <c r="A65" s="2" t="s">
        <v>27</v>
      </c>
      <c r="B65" s="2">
        <v>1</v>
      </c>
      <c r="C65" s="4">
        <f t="shared" si="2"/>
        <v>0.14285714285714285</v>
      </c>
      <c r="D65" s="2" t="s">
        <v>27</v>
      </c>
      <c r="E65" s="2">
        <v>1</v>
      </c>
      <c r="F65" s="4">
        <f t="shared" si="0"/>
        <v>0.1</v>
      </c>
      <c r="G65" s="2"/>
      <c r="H65" s="6">
        <f t="shared" si="1"/>
        <v>0.12142857142857143</v>
      </c>
    </row>
    <row r="66" spans="1:8" x14ac:dyDescent="0.25">
      <c r="A66" s="2" t="s">
        <v>93</v>
      </c>
      <c r="B66" s="2">
        <v>0</v>
      </c>
      <c r="C66" s="4">
        <f t="shared" si="2"/>
        <v>0</v>
      </c>
      <c r="D66" s="2" t="s">
        <v>93</v>
      </c>
      <c r="E66" s="2">
        <v>1</v>
      </c>
      <c r="F66" s="4">
        <f t="shared" si="0"/>
        <v>0.1</v>
      </c>
      <c r="G66" s="2"/>
      <c r="H66" s="6">
        <f t="shared" si="1"/>
        <v>0.05</v>
      </c>
    </row>
    <row r="67" spans="1:8" x14ac:dyDescent="0.25">
      <c r="A67" s="2" t="s">
        <v>33</v>
      </c>
      <c r="B67" s="2" t="s">
        <v>1</v>
      </c>
      <c r="C67" s="4"/>
      <c r="D67" s="2" t="s">
        <v>33</v>
      </c>
      <c r="E67" s="2" t="s">
        <v>1</v>
      </c>
      <c r="F67" s="4"/>
      <c r="G67" s="2"/>
      <c r="H67" s="6"/>
    </row>
    <row r="68" spans="1:8" x14ac:dyDescent="0.25">
      <c r="A68" s="2" t="s">
        <v>26</v>
      </c>
      <c r="B68" s="2">
        <v>3</v>
      </c>
      <c r="C68" s="4">
        <f t="shared" ref="C68:C94" si="3">B68/7</f>
        <v>0.42857142857142855</v>
      </c>
      <c r="D68" s="2" t="s">
        <v>26</v>
      </c>
      <c r="E68" s="2">
        <v>7</v>
      </c>
      <c r="F68" s="4">
        <f t="shared" ref="F68:F92" si="4">E68/10</f>
        <v>0.7</v>
      </c>
      <c r="G68" s="2"/>
      <c r="H68" s="6">
        <f t="shared" ref="H68:H92" si="5">AVERAGE(C68,F68)</f>
        <v>0.56428571428571428</v>
      </c>
    </row>
    <row r="69" spans="1:8" x14ac:dyDescent="0.25">
      <c r="A69" s="2" t="s">
        <v>93</v>
      </c>
      <c r="B69" s="2">
        <v>0</v>
      </c>
      <c r="C69" s="4">
        <f t="shared" si="3"/>
        <v>0</v>
      </c>
      <c r="D69" s="2" t="s">
        <v>93</v>
      </c>
      <c r="E69" s="2">
        <v>1</v>
      </c>
      <c r="F69" s="4">
        <f t="shared" si="4"/>
        <v>0.1</v>
      </c>
      <c r="G69" s="2"/>
      <c r="H69" s="6">
        <f t="shared" si="5"/>
        <v>0.05</v>
      </c>
    </row>
    <row r="70" spans="1:8" x14ac:dyDescent="0.25">
      <c r="A70" s="2" t="s">
        <v>57</v>
      </c>
      <c r="B70" s="2">
        <v>1</v>
      </c>
      <c r="C70" s="4">
        <f t="shared" si="3"/>
        <v>0.14285714285714285</v>
      </c>
      <c r="D70" s="2" t="s">
        <v>57</v>
      </c>
      <c r="E70" s="2">
        <v>1</v>
      </c>
      <c r="F70" s="4">
        <f t="shared" si="4"/>
        <v>0.1</v>
      </c>
      <c r="G70" s="2"/>
      <c r="H70" s="6">
        <f t="shared" si="5"/>
        <v>0.12142857142857143</v>
      </c>
    </row>
    <row r="71" spans="1:8" x14ac:dyDescent="0.25">
      <c r="A71" s="2" t="s">
        <v>27</v>
      </c>
      <c r="B71" s="2">
        <v>1</v>
      </c>
      <c r="C71" s="4">
        <f t="shared" si="3"/>
        <v>0.14285714285714285</v>
      </c>
      <c r="D71" s="2" t="s">
        <v>27</v>
      </c>
      <c r="E71" s="2">
        <v>1</v>
      </c>
      <c r="F71" s="4">
        <f t="shared" si="4"/>
        <v>0.1</v>
      </c>
      <c r="G71" s="2"/>
      <c r="H71" s="6">
        <f t="shared" si="5"/>
        <v>0.12142857142857143</v>
      </c>
    </row>
    <row r="72" spans="1:8" x14ac:dyDescent="0.25">
      <c r="A72" s="2" t="s">
        <v>30</v>
      </c>
      <c r="B72" s="2">
        <v>2</v>
      </c>
      <c r="C72" s="4">
        <f t="shared" si="3"/>
        <v>0.2857142857142857</v>
      </c>
      <c r="D72" s="2" t="s">
        <v>30</v>
      </c>
      <c r="E72" s="2">
        <v>0</v>
      </c>
      <c r="F72" s="4">
        <f t="shared" si="4"/>
        <v>0</v>
      </c>
      <c r="G72" s="2"/>
      <c r="H72" s="6">
        <f t="shared" si="5"/>
        <v>0.14285714285714285</v>
      </c>
    </row>
    <row r="73" spans="1:8" x14ac:dyDescent="0.25">
      <c r="A73" s="2" t="s">
        <v>34</v>
      </c>
      <c r="B73" s="2" t="s">
        <v>1</v>
      </c>
      <c r="C73" s="4"/>
      <c r="D73" s="2" t="s">
        <v>34</v>
      </c>
      <c r="E73" s="2" t="s">
        <v>1</v>
      </c>
      <c r="F73" s="4"/>
      <c r="G73" s="2"/>
      <c r="H73" s="6"/>
    </row>
    <row r="74" spans="1:8" x14ac:dyDescent="0.25">
      <c r="A74" s="2" t="s">
        <v>26</v>
      </c>
      <c r="B74" s="2">
        <v>4</v>
      </c>
      <c r="C74" s="4">
        <f t="shared" si="3"/>
        <v>0.5714285714285714</v>
      </c>
      <c r="D74" s="2" t="s">
        <v>26</v>
      </c>
      <c r="E74" s="2">
        <v>5</v>
      </c>
      <c r="F74" s="4">
        <f t="shared" si="4"/>
        <v>0.5</v>
      </c>
      <c r="G74" s="2"/>
      <c r="H74" s="6">
        <f t="shared" si="5"/>
        <v>0.5357142857142857</v>
      </c>
    </row>
    <row r="75" spans="1:8" x14ac:dyDescent="0.25">
      <c r="A75" s="2" t="s">
        <v>30</v>
      </c>
      <c r="B75" s="2">
        <v>2</v>
      </c>
      <c r="C75" s="4">
        <f t="shared" si="3"/>
        <v>0.2857142857142857</v>
      </c>
      <c r="D75" s="2" t="s">
        <v>30</v>
      </c>
      <c r="E75" s="2">
        <v>2</v>
      </c>
      <c r="F75" s="4">
        <f t="shared" si="4"/>
        <v>0.2</v>
      </c>
      <c r="G75" s="2"/>
      <c r="H75" s="6">
        <f t="shared" si="5"/>
        <v>0.24285714285714285</v>
      </c>
    </row>
    <row r="76" spans="1:8" x14ac:dyDescent="0.25">
      <c r="A76" s="2" t="s">
        <v>27</v>
      </c>
      <c r="B76" s="2">
        <v>1</v>
      </c>
      <c r="C76" s="4">
        <f t="shared" si="3"/>
        <v>0.14285714285714285</v>
      </c>
      <c r="D76" s="2" t="s">
        <v>27</v>
      </c>
      <c r="E76" s="2">
        <v>2</v>
      </c>
      <c r="F76" s="4">
        <f t="shared" si="4"/>
        <v>0.2</v>
      </c>
      <c r="G76" s="2"/>
      <c r="H76" s="6">
        <f t="shared" si="5"/>
        <v>0.17142857142857143</v>
      </c>
    </row>
    <row r="77" spans="1:8" x14ac:dyDescent="0.25">
      <c r="A77" s="2" t="s">
        <v>93</v>
      </c>
      <c r="B77" s="2">
        <v>0</v>
      </c>
      <c r="C77" s="4">
        <f t="shared" si="3"/>
        <v>0</v>
      </c>
      <c r="D77" s="2" t="s">
        <v>93</v>
      </c>
      <c r="E77" s="2">
        <v>1</v>
      </c>
      <c r="F77" s="4">
        <f t="shared" si="4"/>
        <v>0.1</v>
      </c>
      <c r="G77" s="2"/>
      <c r="H77" s="6">
        <f t="shared" si="5"/>
        <v>0.05</v>
      </c>
    </row>
    <row r="78" spans="1:8" x14ac:dyDescent="0.25">
      <c r="A78" s="2" t="s">
        <v>35</v>
      </c>
      <c r="B78" s="2" t="s">
        <v>1</v>
      </c>
      <c r="C78" s="4"/>
      <c r="D78" s="2" t="s">
        <v>35</v>
      </c>
      <c r="E78" s="2" t="s">
        <v>1</v>
      </c>
      <c r="F78" s="4"/>
      <c r="G78" s="2"/>
      <c r="H78" s="6"/>
    </row>
    <row r="79" spans="1:8" x14ac:dyDescent="0.25">
      <c r="A79" s="2" t="s">
        <v>48</v>
      </c>
      <c r="B79" s="2">
        <v>0</v>
      </c>
      <c r="C79" s="4">
        <f t="shared" si="3"/>
        <v>0</v>
      </c>
      <c r="D79" s="2" t="s">
        <v>48</v>
      </c>
      <c r="E79" s="2">
        <v>1</v>
      </c>
      <c r="F79" s="4">
        <f t="shared" si="4"/>
        <v>0.1</v>
      </c>
      <c r="G79" s="2"/>
      <c r="H79" s="6">
        <f t="shared" si="5"/>
        <v>0.05</v>
      </c>
    </row>
    <row r="80" spans="1:8" x14ac:dyDescent="0.25">
      <c r="A80" s="2" t="s">
        <v>37</v>
      </c>
      <c r="B80" s="2">
        <v>6</v>
      </c>
      <c r="C80" s="4">
        <f t="shared" si="3"/>
        <v>0.8571428571428571</v>
      </c>
      <c r="D80" s="2" t="s">
        <v>37</v>
      </c>
      <c r="E80" s="2">
        <v>6</v>
      </c>
      <c r="F80" s="4">
        <f t="shared" si="4"/>
        <v>0.6</v>
      </c>
      <c r="G80" s="2"/>
      <c r="H80" s="6">
        <f t="shared" si="5"/>
        <v>0.72857142857142854</v>
      </c>
    </row>
    <row r="81" spans="1:8" x14ac:dyDescent="0.25">
      <c r="A81" s="2" t="s">
        <v>36</v>
      </c>
      <c r="B81" s="2">
        <v>1</v>
      </c>
      <c r="C81" s="4">
        <f t="shared" si="3"/>
        <v>0.14285714285714285</v>
      </c>
      <c r="D81" s="2" t="s">
        <v>36</v>
      </c>
      <c r="E81" s="2">
        <v>2</v>
      </c>
      <c r="F81" s="4">
        <f t="shared" si="4"/>
        <v>0.2</v>
      </c>
      <c r="G81" s="2"/>
      <c r="H81" s="6">
        <f t="shared" si="5"/>
        <v>0.17142857142857143</v>
      </c>
    </row>
    <row r="82" spans="1:8" x14ac:dyDescent="0.25">
      <c r="A82" s="2" t="s">
        <v>93</v>
      </c>
      <c r="B82" s="2">
        <v>0</v>
      </c>
      <c r="C82" s="4">
        <f t="shared" si="3"/>
        <v>0</v>
      </c>
      <c r="D82" s="2" t="s">
        <v>93</v>
      </c>
      <c r="E82" s="2">
        <v>1</v>
      </c>
      <c r="F82" s="4">
        <f t="shared" si="4"/>
        <v>0.1</v>
      </c>
      <c r="G82" s="2"/>
      <c r="H82" s="6">
        <f t="shared" si="5"/>
        <v>0.05</v>
      </c>
    </row>
    <row r="83" spans="1:8" x14ac:dyDescent="0.25">
      <c r="A83" s="2" t="s">
        <v>38</v>
      </c>
      <c r="B83" s="2" t="s">
        <v>1</v>
      </c>
      <c r="C83" s="4"/>
      <c r="D83" s="2" t="s">
        <v>38</v>
      </c>
      <c r="E83" s="2" t="s">
        <v>1</v>
      </c>
      <c r="F83" s="4"/>
      <c r="G83" s="2"/>
      <c r="H83" s="6"/>
    </row>
    <row r="84" spans="1:8" x14ac:dyDescent="0.25">
      <c r="A84" s="2" t="s">
        <v>36</v>
      </c>
      <c r="B84" s="2">
        <v>1</v>
      </c>
      <c r="C84" s="4">
        <f t="shared" si="3"/>
        <v>0.14285714285714285</v>
      </c>
      <c r="D84" s="2" t="s">
        <v>36</v>
      </c>
      <c r="E84" s="2">
        <v>4</v>
      </c>
      <c r="F84" s="4">
        <f t="shared" si="4"/>
        <v>0.4</v>
      </c>
      <c r="G84" s="2"/>
      <c r="H84" s="6">
        <f t="shared" si="5"/>
        <v>0.27142857142857146</v>
      </c>
    </row>
    <row r="85" spans="1:8" x14ac:dyDescent="0.25">
      <c r="A85" s="2" t="s">
        <v>37</v>
      </c>
      <c r="B85" s="2">
        <v>6</v>
      </c>
      <c r="C85" s="4">
        <f t="shared" si="3"/>
        <v>0.8571428571428571</v>
      </c>
      <c r="D85" s="2" t="s">
        <v>37</v>
      </c>
      <c r="E85" s="2">
        <v>5</v>
      </c>
      <c r="F85" s="4">
        <f t="shared" si="4"/>
        <v>0.5</v>
      </c>
      <c r="G85" s="2"/>
      <c r="H85" s="6">
        <f t="shared" si="5"/>
        <v>0.6785714285714286</v>
      </c>
    </row>
    <row r="86" spans="1:8" x14ac:dyDescent="0.25">
      <c r="A86" s="2" t="s">
        <v>93</v>
      </c>
      <c r="B86" s="2">
        <v>0</v>
      </c>
      <c r="C86" s="4">
        <f t="shared" si="3"/>
        <v>0</v>
      </c>
      <c r="D86" s="2" t="s">
        <v>93</v>
      </c>
      <c r="E86" s="2">
        <v>1</v>
      </c>
      <c r="F86" s="4">
        <f t="shared" si="4"/>
        <v>0.1</v>
      </c>
      <c r="G86" s="2"/>
      <c r="H86" s="6">
        <f t="shared" si="5"/>
        <v>0.05</v>
      </c>
    </row>
    <row r="87" spans="1:8" x14ac:dyDescent="0.25">
      <c r="A87" s="2" t="s">
        <v>39</v>
      </c>
      <c r="B87" s="2" t="s">
        <v>1</v>
      </c>
      <c r="C87" s="4"/>
      <c r="D87" s="2" t="s">
        <v>39</v>
      </c>
      <c r="E87" s="2" t="s">
        <v>1</v>
      </c>
      <c r="F87" s="4"/>
      <c r="G87" s="2"/>
      <c r="H87" s="6"/>
    </row>
    <row r="88" spans="1:8" x14ac:dyDescent="0.25">
      <c r="A88" s="2" t="s">
        <v>36</v>
      </c>
      <c r="B88" s="2">
        <v>4</v>
      </c>
      <c r="C88" s="4">
        <f t="shared" si="3"/>
        <v>0.5714285714285714</v>
      </c>
      <c r="D88" s="2" t="s">
        <v>36</v>
      </c>
      <c r="E88" s="2">
        <v>6</v>
      </c>
      <c r="F88" s="4">
        <f t="shared" si="4"/>
        <v>0.6</v>
      </c>
      <c r="G88" s="2"/>
      <c r="H88" s="6">
        <f t="shared" si="5"/>
        <v>0.58571428571428563</v>
      </c>
    </row>
    <row r="89" spans="1:8" x14ac:dyDescent="0.25">
      <c r="A89" s="2" t="s">
        <v>37</v>
      </c>
      <c r="B89" s="2">
        <v>3</v>
      </c>
      <c r="C89" s="4">
        <f t="shared" si="3"/>
        <v>0.42857142857142855</v>
      </c>
      <c r="D89" s="2" t="s">
        <v>37</v>
      </c>
      <c r="E89" s="2">
        <v>3</v>
      </c>
      <c r="F89" s="4">
        <f t="shared" si="4"/>
        <v>0.3</v>
      </c>
      <c r="G89" s="2"/>
      <c r="H89" s="6">
        <f t="shared" si="5"/>
        <v>0.36428571428571427</v>
      </c>
    </row>
    <row r="90" spans="1:8" x14ac:dyDescent="0.25">
      <c r="A90" s="2" t="s">
        <v>93</v>
      </c>
      <c r="B90" s="2">
        <v>0</v>
      </c>
      <c r="C90" s="4">
        <f t="shared" si="3"/>
        <v>0</v>
      </c>
      <c r="D90" s="2" t="s">
        <v>93</v>
      </c>
      <c r="E90" s="2">
        <v>1</v>
      </c>
      <c r="F90" s="4">
        <f t="shared" si="4"/>
        <v>0.1</v>
      </c>
      <c r="G90" s="2"/>
      <c r="H90" s="6">
        <f t="shared" si="5"/>
        <v>0.05</v>
      </c>
    </row>
    <row r="91" spans="1:8" x14ac:dyDescent="0.25">
      <c r="A91" s="2" t="s">
        <v>40</v>
      </c>
      <c r="B91" s="2" t="s">
        <v>1</v>
      </c>
      <c r="C91" s="4"/>
      <c r="D91" s="2" t="s">
        <v>40</v>
      </c>
      <c r="E91" s="2" t="s">
        <v>1</v>
      </c>
      <c r="F91" s="4"/>
      <c r="G91" s="2"/>
      <c r="H91" s="6"/>
    </row>
    <row r="92" spans="1:8" x14ac:dyDescent="0.25">
      <c r="A92" s="2" t="s">
        <v>93</v>
      </c>
      <c r="B92" s="2">
        <v>5</v>
      </c>
      <c r="C92" s="4">
        <f t="shared" si="3"/>
        <v>0.7142857142857143</v>
      </c>
      <c r="D92" s="7" t="s">
        <v>93</v>
      </c>
      <c r="E92" s="7">
        <v>10</v>
      </c>
      <c r="F92" s="8">
        <f t="shared" si="4"/>
        <v>1</v>
      </c>
      <c r="G92" s="7"/>
      <c r="H92" s="30">
        <f t="shared" si="5"/>
        <v>0.85714285714285721</v>
      </c>
    </row>
    <row r="93" spans="1:8" x14ac:dyDescent="0.25">
      <c r="A93" s="2" t="s">
        <v>98</v>
      </c>
      <c r="B93" s="2">
        <v>1</v>
      </c>
      <c r="C93" s="19">
        <f t="shared" si="3"/>
        <v>0.14285714285714285</v>
      </c>
      <c r="D93" s="29"/>
      <c r="E93" s="26"/>
      <c r="F93" s="26"/>
      <c r="G93" s="26"/>
      <c r="H93" s="26"/>
    </row>
    <row r="94" spans="1:8" x14ac:dyDescent="0.25">
      <c r="A94" s="2" t="s">
        <v>99</v>
      </c>
      <c r="B94" s="2">
        <v>1</v>
      </c>
      <c r="C94" s="19">
        <f t="shared" si="3"/>
        <v>0.14285714285714285</v>
      </c>
      <c r="D94" s="28"/>
      <c r="E94" s="25"/>
      <c r="F94" s="25"/>
      <c r="G94" s="25"/>
      <c r="H94" s="25"/>
    </row>
  </sheetData>
  <hyperlinks>
    <hyperlink ref="A1" r:id="rId1" display="https://ios.irsau.ru/modules/anketa/result?mod=showv4&amp;aid=6&amp;sid=3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4А</vt:lpstr>
      <vt:lpstr>5В</vt:lpstr>
      <vt:lpstr>5Г</vt:lpstr>
      <vt:lpstr>4Б</vt:lpstr>
      <vt:lpstr>1</vt:lpstr>
      <vt:lpstr>На депутатской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2023-06-19T04:21:30Z</dcterms:modified>
</cp:coreProperties>
</file>